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表3-1 新增地方政府一般债券情况表" sheetId="1" r:id="rId1"/>
    <sheet name="表3-1 新增地方政府专项债券情况表 " sheetId="5" r:id="rId2"/>
    <sheet name="表3-2 新增地方政府一般债券资金收支情况表" sheetId="3" r:id="rId3"/>
    <sheet name="表3-2 新增地方政府专项债券资金收支情况表" sheetId="4" r:id="rId4"/>
  </sheets>
  <externalReferences>
    <externalReference r:id="rId5"/>
  </externalReferences>
  <definedNames>
    <definedName name="_xlnm._FilterDatabase" localSheetId="1" hidden="1">'表3-1 新增地方政府专项债券情况表 '!$A$8:$X$48</definedName>
  </definedNames>
  <calcPr calcId="144525"/>
</workbook>
</file>

<file path=xl/sharedStrings.xml><?xml version="1.0" encoding="utf-8"?>
<sst xmlns="http://schemas.openxmlformats.org/spreadsheetml/2006/main" count="740" uniqueCount="262">
  <si>
    <t>DEBT_T_XXGK_CXZQSY</t>
  </si>
  <si>
    <t xml:space="preserve"> AND T.AD_CODE_GK=440511 AND T.SET_YEAR_GK=2026 AND T.ZWLB_ID=01</t>
  </si>
  <si>
    <t>债券存续期公开</t>
  </si>
  <si>
    <t>AD_CODE_GK#440511</t>
  </si>
  <si>
    <t>AD_CODE#440511</t>
  </si>
  <si>
    <t>SET_YEAR_GK#2026</t>
  </si>
  <si>
    <t>ad_name#440511 金平区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</si>
  <si>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</si>
  <si>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</si>
  <si>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</si>
  <si>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</si>
  <si>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</si>
  <si>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</si>
  <si>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</si>
  <si>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</si>
  <si>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</si>
  <si>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</si>
  <si>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</si>
  <si>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</si>
  <si>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</si>
  <si>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</si>
  <si>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</si>
  <si>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</si>
  <si>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</si>
  <si>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</si>
  <si>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2024年--2025年末440511 金平区发行的新增地方政府一般债券情况表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</si>
  <si>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</si>
  <si>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</si>
  <si>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</si>
  <si>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</si>
  <si>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</si>
  <si>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</si>
  <si>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</si>
  <si>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</si>
  <si>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</si>
  <si>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</si>
  <si>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</si>
  <si>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</si>
  <si>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</si>
  <si>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</si>
  <si>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2025年广东省政府一般债券（七期）</t>
  </si>
  <si>
    <t>2505632</t>
  </si>
  <si>
    <t>一般债券</t>
  </si>
  <si>
    <t>2025</t>
  </si>
  <si>
    <t>2025-06-27</t>
  </si>
  <si>
    <t>1.75</t>
  </si>
  <si>
    <t>10年</t>
  </si>
  <si>
    <t>5037F2EF1B43B2110095123D9496573E</t>
  </si>
  <si>
    <t>2025年广东省政府一般债券（十一期）</t>
  </si>
  <si>
    <t>2571001</t>
  </si>
  <si>
    <t>2025-09-08</t>
  </si>
  <si>
    <t>1.99</t>
  </si>
  <si>
    <t>76062E552D45B211659F48A0D4D0C73C</t>
  </si>
  <si>
    <t>2024年广东省政府一般债券（二期）</t>
  </si>
  <si>
    <t>2405017</t>
  </si>
  <si>
    <t>2024</t>
  </si>
  <si>
    <t>2024-01-29</t>
  </si>
  <si>
    <t>2.6</t>
  </si>
  <si>
    <t>008fdac7c1b311ee96ae30fd653ec18b</t>
  </si>
  <si>
    <t>2025年广东省政府一般债券（一期）</t>
  </si>
  <si>
    <t>2505011</t>
  </si>
  <si>
    <t>2025-01-20</t>
  </si>
  <si>
    <t>1.61</t>
  </si>
  <si>
    <t>7年</t>
  </si>
  <si>
    <t>68aabcb6d6f911ef9d00f4b78dd65761</t>
  </si>
  <si>
    <t>注：本表由使用债券资金的部门不迟于每年6月底前公开，反映截至上年末一般债券及项目信息。</t>
  </si>
  <si>
    <t xml:space="preserve"> AND T.AD_CODE_GK=440511 AND T.SET_YEAR_GK=2026 AND T.ZWLB_ID=02</t>
  </si>
  <si>
    <t>ZWLB_NAME#专项债券</t>
  </si>
  <si>
    <t>ZWLB_ID#02</t>
  </si>
  <si>
    <t>XMZCLX#</t>
  </si>
  <si>
    <t>XMSY#</t>
  </si>
  <si>
    <t>2024年--2025年末440511 金平区发行的新增地方政府专项债券情况表</t>
  </si>
  <si>
    <t>债券项目资产类型</t>
  </si>
  <si>
    <t>已取得项目收益</t>
  </si>
  <si>
    <t>预期取得收益</t>
  </si>
  <si>
    <t>2024年广东省政府专项债券（七十三期）</t>
  </si>
  <si>
    <t>2405986</t>
  </si>
  <si>
    <t>其他领域专项债券</t>
  </si>
  <si>
    <t>2024-09-25</t>
  </si>
  <si>
    <t>2.21</t>
  </si>
  <si>
    <t>30年</t>
  </si>
  <si>
    <t>市政公共基础设施（其他市政基础设施）,市政公共基础设施（城市道路）</t>
  </si>
  <si>
    <t>fabc1dad7b1711efbb8bf4b78df33865</t>
  </si>
  <si>
    <t>2024年广东省政府专项债券（七十八期）</t>
  </si>
  <si>
    <t>2471082</t>
  </si>
  <si>
    <t>2024-10-22</t>
  </si>
  <si>
    <t>2.36</t>
  </si>
  <si>
    <t>bc36247d8f5311efbb8bf4b78df33865</t>
  </si>
  <si>
    <t>2024年广东省政府专项债券（三十八期）</t>
  </si>
  <si>
    <t>2405338</t>
  </si>
  <si>
    <t>2024-05-29</t>
  </si>
  <si>
    <t>2.62</t>
  </si>
  <si>
    <t>市政公共基础设施（其他市政基础设施）</t>
  </si>
  <si>
    <t>26f01d8f1d8611ef96ae30fd653ec18b</t>
  </si>
  <si>
    <t>2024年广东省政府专项债券（六十一期）</t>
  </si>
  <si>
    <t>198552</t>
  </si>
  <si>
    <t>2024-08-30</t>
  </si>
  <si>
    <t>2.22</t>
  </si>
  <si>
    <t>1f80f4dd690511efbb8bf4b78df33865</t>
  </si>
  <si>
    <t>2024年广东省政府专项债券（六十四期）</t>
  </si>
  <si>
    <t>198555</t>
  </si>
  <si>
    <t>2.39</t>
  </si>
  <si>
    <t>20年</t>
  </si>
  <si>
    <t>0011aa80690b11efbb8bf4b78df33865</t>
  </si>
  <si>
    <t>2024年广东省政府专项债券（三十九期）</t>
  </si>
  <si>
    <t>2405339</t>
  </si>
  <si>
    <t>cff6110c1d8711ef96ae30fd653ec18b</t>
  </si>
  <si>
    <t>2024年广东省政府专项债券（三十五期）</t>
  </si>
  <si>
    <t>2405335</t>
  </si>
  <si>
    <t>2.42</t>
  </si>
  <si>
    <t>67c651a51d8711ef96ae30fd653ec18b</t>
  </si>
  <si>
    <t>2024年广东省政府专项债券（二期）</t>
  </si>
  <si>
    <t>2405019</t>
  </si>
  <si>
    <t>2.65</t>
  </si>
  <si>
    <t>176c09efbf4611ee96ae30fd653ec18b</t>
  </si>
  <si>
    <t>2025年广东省政府专项债券（二期）</t>
  </si>
  <si>
    <t>2505013</t>
  </si>
  <si>
    <t>1.7</t>
  </si>
  <si>
    <t>72a9ff52d6fb11ef9d00f4b78dd65761</t>
  </si>
  <si>
    <t>2025年广东省政府专项债券（十八期）</t>
  </si>
  <si>
    <t>199228</t>
  </si>
  <si>
    <t>2025-05-09</t>
  </si>
  <si>
    <t>2.07</t>
  </si>
  <si>
    <t>ea5c4e752cbc11f09d00f4b78dd65761</t>
  </si>
  <si>
    <t>2025年广东省政府专项债券（二十六期）</t>
  </si>
  <si>
    <t>2505635</t>
  </si>
  <si>
    <t>5E67C6CED742B211D1934C8646E0B552</t>
  </si>
  <si>
    <t>2025年广东省政府专项债券（二十期）</t>
  </si>
  <si>
    <t>2505475</t>
  </si>
  <si>
    <t>2025-05-29</t>
  </si>
  <si>
    <t>1.76</t>
  </si>
  <si>
    <t>2B246F7DE229B211338D2FF8D2E15776</t>
  </si>
  <si>
    <t>2025年广东省政府专项债券（二十一期）</t>
  </si>
  <si>
    <t>2505476</t>
  </si>
  <si>
    <t>2.12</t>
  </si>
  <si>
    <t>87B066C8E229B211569A03807315BD68</t>
  </si>
  <si>
    <t>2025年广东省政府专项债券（三十七期）</t>
  </si>
  <si>
    <t>2571002</t>
  </si>
  <si>
    <t>2.32</t>
  </si>
  <si>
    <t>其他公共基础设施</t>
  </si>
  <si>
    <t>2208758AED45B2115CB50B1AD0D5FE20</t>
  </si>
  <si>
    <t>2025年广东省政府专项债券（十期）</t>
  </si>
  <si>
    <t>199167</t>
  </si>
  <si>
    <t>2025-03-25</t>
  </si>
  <si>
    <t>2.01</t>
  </si>
  <si>
    <t>a74eef64095a11f09d00f4b78dd65761</t>
  </si>
  <si>
    <t>2024年广东省政府专项债券（七十期）</t>
  </si>
  <si>
    <t>2405983</t>
  </si>
  <si>
    <t>2.1</t>
  </si>
  <si>
    <t>ff3b9fb77b1411efbb8bf4b78df33865</t>
  </si>
  <si>
    <t>2024年广东省政府专项债券（六十五期）</t>
  </si>
  <si>
    <t>198556</t>
  </si>
  <si>
    <t>2.41</t>
  </si>
  <si>
    <t>ee97411b690611efbb8bf4b78df33865</t>
  </si>
  <si>
    <t>2024年广东省政府专项债券（四十九期）</t>
  </si>
  <si>
    <t>198504</t>
  </si>
  <si>
    <t>2024-06-12</t>
  </si>
  <si>
    <t>2.59</t>
  </si>
  <si>
    <t>4910163c27a011efab9630fd653ec18b</t>
  </si>
  <si>
    <t>2025年广东省政府专项债券（二十八期）</t>
  </si>
  <si>
    <t>2505740</t>
  </si>
  <si>
    <t>2025-07-22</t>
  </si>
  <si>
    <t>1.95</t>
  </si>
  <si>
    <t>15年</t>
  </si>
  <si>
    <t>3DB22ED8D421B211C3B1B4D7C56C5C73</t>
  </si>
  <si>
    <t>2025年广东省政府专项债券（三十二期）</t>
  </si>
  <si>
    <t>199333</t>
  </si>
  <si>
    <t>2025-08-19</t>
  </si>
  <si>
    <t>2.24</t>
  </si>
  <si>
    <t>2E3914E07039B2111D843829C246DA70</t>
  </si>
  <si>
    <t>2025年广东省政府专项债券（三十五期）</t>
  </si>
  <si>
    <t>199336</t>
  </si>
  <si>
    <t>99B66FDD7039B2112F9A2E00F8BC2C7C</t>
  </si>
  <si>
    <t>2025年广东省政府专项债券（五十五期）</t>
  </si>
  <si>
    <t>2571208</t>
  </si>
  <si>
    <t>2025-10-29</t>
  </si>
  <si>
    <t>2.38</t>
  </si>
  <si>
    <t>FFFA8003D11FB211AD93FDABBFCBEF4D</t>
  </si>
  <si>
    <t>2025年广东省政府专项债券（五十三期）</t>
  </si>
  <si>
    <t>2571206</t>
  </si>
  <si>
    <t>2.3</t>
  </si>
  <si>
    <t>CF3D66D5CC1FB211418F47775C70BB34</t>
  </si>
  <si>
    <t>2025年广东省政府专项债券（十三期）</t>
  </si>
  <si>
    <t>199170</t>
  </si>
  <si>
    <t>2.23</t>
  </si>
  <si>
    <t>3cee2087095a11f09d00f4b78dd65761</t>
  </si>
  <si>
    <t>2024年广东省政府专项债券（十八期）</t>
  </si>
  <si>
    <t>198459</t>
  </si>
  <si>
    <t>2024-03-27</t>
  </si>
  <si>
    <t>89e165f2ed7811ee96ae30fd653ec18b</t>
  </si>
  <si>
    <t>2024年广东省政府专项债券（十四期）</t>
  </si>
  <si>
    <t>198455</t>
  </si>
  <si>
    <t>1c934c49ed7b11ee96ae30fd653ec18b</t>
  </si>
  <si>
    <t>2024年广东省政府专项债券（七十二期）</t>
  </si>
  <si>
    <t>2405985</t>
  </si>
  <si>
    <t>304870a37b1611efbb8bf4b78df33865</t>
  </si>
  <si>
    <t>2024年广东省政府专项债券（六期）</t>
  </si>
  <si>
    <t>2405023</t>
  </si>
  <si>
    <t>b085c843bf4a11ee96ae30fd653ec18b</t>
  </si>
  <si>
    <t>2024年广东省政府专项债券（五期）</t>
  </si>
  <si>
    <t>2405022</t>
  </si>
  <si>
    <t>2.78</t>
  </si>
  <si>
    <t>528c2bd9bf4c11ee96ae30fd653ec18b</t>
  </si>
  <si>
    <t>2024年广东省政府专项债券（五十期）</t>
  </si>
  <si>
    <t>198505</t>
  </si>
  <si>
    <t>2.33</t>
  </si>
  <si>
    <t>e3e318de27a011efab9630fd653ec18b</t>
  </si>
  <si>
    <t>2024年广东省政府专项债券（四十六期）</t>
  </si>
  <si>
    <t>198501</t>
  </si>
  <si>
    <t>29d6e086279f11efab9630fd653ec18b</t>
  </si>
  <si>
    <t>2025年广东省政府专项债券（七期）</t>
  </si>
  <si>
    <t>2505018</t>
  </si>
  <si>
    <t>2.06</t>
  </si>
  <si>
    <t>39f1311ed6fd11ef9d00f4b78dd65761</t>
  </si>
  <si>
    <t>2025年广东省政府专项债券（二十四期）</t>
  </si>
  <si>
    <t>2505633</t>
  </si>
  <si>
    <t>1.64</t>
  </si>
  <si>
    <t>A8F21B10D642B21195B9CBF090C58F5D</t>
  </si>
  <si>
    <t>2025年广东省政府专项债券（二十九期）</t>
  </si>
  <si>
    <t>2505741</t>
  </si>
  <si>
    <t>3C60A756D521B2116D9601948EC7CA2B</t>
  </si>
  <si>
    <t>2025年广东省政府专项债券（三十三期）</t>
  </si>
  <si>
    <t>199334</t>
  </si>
  <si>
    <t>735FAC475539B2115EAA0C5406FB835A</t>
  </si>
  <si>
    <t>2025年广东省政府专项债券（三十八期）</t>
  </si>
  <si>
    <t>2571003</t>
  </si>
  <si>
    <t>5EF13520F045B2118F884FA98D7AE33B</t>
  </si>
  <si>
    <t>2024年广东省政府专项债券（四期）</t>
  </si>
  <si>
    <t>2405021</t>
  </si>
  <si>
    <t>73a08e00bf4b11ee96ae30fd653ec18b</t>
  </si>
  <si>
    <t>2025年广东省政府专项债券（四十三期）</t>
  </si>
  <si>
    <t>2571008</t>
  </si>
  <si>
    <t>6D58767A2E45B2115ABAB3524F347631</t>
  </si>
  <si>
    <t>2025年广东省政府专项债券（四十九期）</t>
  </si>
  <si>
    <t>2571055</t>
  </si>
  <si>
    <t>2025-09-23</t>
  </si>
  <si>
    <t>C6DB38C68252B2116D8E4326A859DB31</t>
  </si>
  <si>
    <t>注：本表由使用债券资金的部门不迟于每年6月底前公开，反映截至上年末专项债券及项目信息。</t>
  </si>
  <si>
    <t>DEBT_T_XXGK_CXSRZC</t>
  </si>
  <si>
    <t xml:space="preserve"> AND T.AD_CODE_GK=440511 AND T.SET_YEAR_GK=2026 AND T.ZWLB_ID='01'</t>
  </si>
  <si>
    <t>AD_NAME#440511 金平区</t>
  </si>
  <si>
    <t>SET_YEAR#2026</t>
  </si>
  <si>
    <t>SR_AMT#</t>
  </si>
  <si>
    <t>GNFL_NAME#</t>
  </si>
  <si>
    <t>ZC_AMT#</t>
  </si>
  <si>
    <t>GNFL_CODE#</t>
  </si>
  <si>
    <t>表3-2</t>
  </si>
  <si>
    <t>2024年--2025年末440511 金平区发行的新增地方政府一般债券资金收支情况表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</si>
  <si>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</si>
  <si>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</si>
  <si>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</si>
  <si>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</si>
  <si>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</si>
  <si>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</si>
  <si>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213农林水支出</t>
  </si>
  <si>
    <t>213</t>
  </si>
  <si>
    <t xml:space="preserve"> AND T.AD_CODE_GK=440511 AND T.SET_YEAR_GK=2026 AND T.ZWLB_ID='02'</t>
  </si>
  <si>
    <t>2024年--2025年末440511 金平区发行的新增地方政府专项债券资金收支情况表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</si>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</sst>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2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2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25" applyNumberFormat="0" applyAlignment="0" applyProtection="0">
      <alignment vertical="center"/>
    </xf>
    <xf numFmtId="0" fontId="25" fillId="14" borderId="29" applyNumberFormat="0" applyAlignment="0" applyProtection="0">
      <alignment vertical="center"/>
    </xf>
    <xf numFmtId="0" fontId="7" fillId="6" borderId="2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20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P\Desktop\&#23384;&#3249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透视本金"/>
      <sheetName val="Sheet4"/>
      <sheetName val="透视预期收益"/>
      <sheetName val="删除分年发行的同期项目"/>
      <sheetName val="建设期专项（不包括再融资）"/>
      <sheetName val="Sheet6"/>
      <sheetName val="Sheet1"/>
      <sheetName val="Sheet3"/>
      <sheetName val="Sheet5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2024年广东省政府专项债券（二期）</v>
          </cell>
          <cell r="B2">
            <v>63.269387</v>
          </cell>
        </row>
        <row r="3">
          <cell r="A3" t="str">
            <v>2024年广东省政府专项债券（六期）</v>
          </cell>
          <cell r="B3">
            <v>10.12344</v>
          </cell>
        </row>
        <row r="4">
          <cell r="A4" t="str">
            <v>2024年广东省政府专项债券（六十四期）</v>
          </cell>
          <cell r="B4">
            <v>25.057843</v>
          </cell>
        </row>
        <row r="5">
          <cell r="A5" t="str">
            <v>2024年广东省政府专项债券（六十五期）</v>
          </cell>
          <cell r="B5">
            <v>60.974816</v>
          </cell>
        </row>
        <row r="6">
          <cell r="A6" t="str">
            <v>2024年广东省政府专项债券（六十一期）</v>
          </cell>
          <cell r="B6">
            <v>61.787031</v>
          </cell>
        </row>
        <row r="7">
          <cell r="A7" t="str">
            <v>2024年广东省政府专项债券（七十八期）</v>
          </cell>
          <cell r="B7">
            <v>18.307843</v>
          </cell>
        </row>
        <row r="8">
          <cell r="A8" t="str">
            <v>2024年广东省政府专项债券（七十二期）</v>
          </cell>
          <cell r="B8">
            <v>21.264554</v>
          </cell>
        </row>
        <row r="9">
          <cell r="A9" t="str">
            <v>2024年广东省政府专项债券（七十期）</v>
          </cell>
          <cell r="B9">
            <v>76.323919</v>
          </cell>
        </row>
        <row r="10">
          <cell r="A10" t="str">
            <v>2024年广东省政府专项债券（七十三期）</v>
          </cell>
          <cell r="B10">
            <v>169.93663043</v>
          </cell>
        </row>
        <row r="11">
          <cell r="A11" t="str">
            <v>2024年广东省政府专项债券（三十八期）</v>
          </cell>
          <cell r="B11">
            <v>4.384323</v>
          </cell>
        </row>
        <row r="12">
          <cell r="A12" t="str">
            <v>2024年广东省政府专项债券（三十九期）</v>
          </cell>
          <cell r="B12">
            <v>16.17</v>
          </cell>
        </row>
        <row r="13">
          <cell r="A13" t="str">
            <v>2024年广东省政府专项债券（三十五期）</v>
          </cell>
          <cell r="B13">
            <v>45.335972</v>
          </cell>
        </row>
        <row r="14">
          <cell r="A14" t="str">
            <v>2024年广东省政府专项债券（十八期）</v>
          </cell>
          <cell r="B14">
            <v>16.17</v>
          </cell>
        </row>
        <row r="15">
          <cell r="A15" t="str">
            <v>2024年广东省政府专项债券（十四期）</v>
          </cell>
          <cell r="B15">
            <v>47.099387</v>
          </cell>
        </row>
        <row r="16">
          <cell r="A16" t="str">
            <v>2024年广东省政府专项债券（四期）</v>
          </cell>
          <cell r="B16">
            <v>6.75</v>
          </cell>
        </row>
        <row r="17">
          <cell r="A17" t="str">
            <v>2024年广东省政府专项债券（四十九期）</v>
          </cell>
          <cell r="B17">
            <v>4.384323</v>
          </cell>
        </row>
        <row r="18">
          <cell r="A18" t="str">
            <v>2024年广东省政府专项债券（四十六期）</v>
          </cell>
          <cell r="B18">
            <v>45.335972</v>
          </cell>
        </row>
        <row r="19">
          <cell r="A19" t="str">
            <v>2024年广东省政府专项债券（五期）</v>
          </cell>
          <cell r="B19">
            <v>45.421568</v>
          </cell>
        </row>
        <row r="20">
          <cell r="A20" t="str">
            <v>2024年广东省政府专项债券（五十期）</v>
          </cell>
          <cell r="B20">
            <v>19.47297</v>
          </cell>
        </row>
        <row r="21">
          <cell r="A21" t="str">
            <v>2025年广东省政府专项债券（二期）</v>
          </cell>
          <cell r="B21">
            <v>50.870342</v>
          </cell>
        </row>
        <row r="22">
          <cell r="A22" t="str">
            <v>2025年广东省政府专项债券（二十八期）</v>
          </cell>
          <cell r="B22">
            <v>98.116846</v>
          </cell>
        </row>
        <row r="23">
          <cell r="A23" t="str">
            <v>2025年广东省政府专项债券（二十九期）</v>
          </cell>
          <cell r="B23">
            <v>101.09050943</v>
          </cell>
        </row>
        <row r="24">
          <cell r="A24" t="str">
            <v>2025年广东省政府专项债券（二十六期）</v>
          </cell>
          <cell r="B24">
            <v>4.081115</v>
          </cell>
        </row>
        <row r="25">
          <cell r="A25" t="str">
            <v>2025年广东省政府专项债券（二十期）</v>
          </cell>
          <cell r="B25">
            <v>47.099387</v>
          </cell>
        </row>
        <row r="26">
          <cell r="A26" t="str">
            <v>2025年广东省政府专项债券（二十一期）</v>
          </cell>
          <cell r="B26">
            <v>36.791417</v>
          </cell>
        </row>
        <row r="27">
          <cell r="A27" t="str">
            <v>2025年广东省政府专项债券（七期）</v>
          </cell>
          <cell r="B27">
            <v>56.487681</v>
          </cell>
        </row>
        <row r="28">
          <cell r="A28" t="str">
            <v>2025年广东省政府专项债券（三十二期）</v>
          </cell>
          <cell r="B28">
            <v>25.143417</v>
          </cell>
        </row>
        <row r="29">
          <cell r="A29" t="str">
            <v>2025年广东省政府专项债券（三十三期）</v>
          </cell>
          <cell r="B29">
            <v>11.92569343</v>
          </cell>
        </row>
        <row r="30">
          <cell r="A30" t="str">
            <v>2025年广东省政府专项债券（十八期）</v>
          </cell>
          <cell r="B30">
            <v>47.099387</v>
          </cell>
        </row>
        <row r="31">
          <cell r="A31" t="str">
            <v>2025年广东省政府专项债券（十期）</v>
          </cell>
          <cell r="B31">
            <v>14.734106</v>
          </cell>
        </row>
        <row r="32">
          <cell r="A32" t="str">
            <v>2025年广东省政府专项债券（十三期）</v>
          </cell>
          <cell r="B32">
            <v>51.068988</v>
          </cell>
        </row>
        <row r="33">
          <cell r="A33" t="str">
            <v>2025年广东省政府专项债券（五十三期）</v>
          </cell>
          <cell r="B33">
            <v>61.303942</v>
          </cell>
        </row>
        <row r="34">
          <cell r="A34" t="str">
            <v>2025年广东省政府专项债券（五十五期）</v>
          </cell>
          <cell r="B34">
            <v>87.20021443</v>
          </cell>
        </row>
      </sheetData>
      <sheetData sheetId="6"/>
      <sheetData sheetId="7"/>
      <sheetData sheetId="8">
        <row r="1">
          <cell r="A1" t="str">
            <v>期数</v>
          </cell>
          <cell r="B1" t="str">
            <v>求和项:总投资</v>
          </cell>
          <cell r="C1" t="str">
            <v>求和项:总投中债券</v>
          </cell>
          <cell r="D1" t="str">
            <v>求和项:已投资</v>
          </cell>
          <cell r="E1" t="str">
            <v>求和项:已投中债券</v>
          </cell>
          <cell r="F1" t="str">
            <v>求和项:已获得收益</v>
          </cell>
        </row>
        <row r="2">
          <cell r="A2" t="str">
            <v>2024年广东省政府专项债券（二期）</v>
          </cell>
          <cell r="B2">
            <v>30.631736</v>
          </cell>
          <cell r="C2">
            <v>24.05</v>
          </cell>
          <cell r="D2">
            <v>15.940196</v>
          </cell>
          <cell r="E2">
            <v>15.940196</v>
          </cell>
          <cell r="F2">
            <v>0</v>
          </cell>
        </row>
        <row r="3">
          <cell r="A3" t="str">
            <v>2024年广东省政府专项债券（六期）</v>
          </cell>
          <cell r="B3">
            <v>4.7826</v>
          </cell>
          <cell r="C3">
            <v>3.56</v>
          </cell>
          <cell r="D3">
            <v>1.3591</v>
          </cell>
          <cell r="E3">
            <v>1.34</v>
          </cell>
          <cell r="F3">
            <v>0</v>
          </cell>
        </row>
        <row r="4">
          <cell r="A4" t="str">
            <v>2024年广东省政府专项债券（六十四期）</v>
          </cell>
          <cell r="B4">
            <v>16.457768</v>
          </cell>
          <cell r="C4">
            <v>13.0575</v>
          </cell>
          <cell r="D4">
            <v>6.6225115958</v>
          </cell>
          <cell r="E4">
            <v>6.6225115958</v>
          </cell>
          <cell r="F4">
            <v>0</v>
          </cell>
        </row>
        <row r="5">
          <cell r="A5" t="str">
            <v>2024年广东省政府专项债券（六十五期）</v>
          </cell>
          <cell r="B5">
            <v>30.748901</v>
          </cell>
          <cell r="C5">
            <v>21.6</v>
          </cell>
          <cell r="D5">
            <v>5.3642</v>
          </cell>
          <cell r="E5">
            <v>5.344</v>
          </cell>
          <cell r="F5">
            <v>0</v>
          </cell>
        </row>
        <row r="6">
          <cell r="A6" t="str">
            <v>2024年广东省政府专项债券（六十一期）</v>
          </cell>
          <cell r="B6">
            <v>51.661302</v>
          </cell>
          <cell r="C6">
            <v>40.41</v>
          </cell>
          <cell r="D6">
            <v>19.2284</v>
          </cell>
          <cell r="E6">
            <v>18.8</v>
          </cell>
          <cell r="F6">
            <v>0</v>
          </cell>
        </row>
        <row r="7">
          <cell r="A7" t="str">
            <v>2024年广东省政府专项债券（七十八期）</v>
          </cell>
          <cell r="B7">
            <v>13.2039</v>
          </cell>
          <cell r="C7">
            <v>10.5575</v>
          </cell>
          <cell r="D7">
            <v>5.95</v>
          </cell>
          <cell r="E7">
            <v>5.95</v>
          </cell>
          <cell r="F7">
            <v>0</v>
          </cell>
        </row>
        <row r="8">
          <cell r="A8" t="str">
            <v>2024年广东省政府专项债券（七十二期）</v>
          </cell>
          <cell r="B8">
            <v>14.40233</v>
          </cell>
          <cell r="C8">
            <v>11.5075</v>
          </cell>
          <cell r="D8">
            <v>5.96</v>
          </cell>
          <cell r="E8">
            <v>5.96</v>
          </cell>
          <cell r="F8">
            <v>0</v>
          </cell>
        </row>
        <row r="9">
          <cell r="A9" t="str">
            <v>2024年广东省政府专项债券（七十期）</v>
          </cell>
          <cell r="B9">
            <v>61.613102</v>
          </cell>
          <cell r="C9">
            <v>49.1075</v>
          </cell>
          <cell r="D9">
            <v>23.3476</v>
          </cell>
          <cell r="E9">
            <v>23.15</v>
          </cell>
          <cell r="F9">
            <v>0</v>
          </cell>
        </row>
        <row r="10">
          <cell r="A10" t="str">
            <v>2024年广东省政府专项债券（七十三期）</v>
          </cell>
          <cell r="B10">
            <v>77.698181</v>
          </cell>
          <cell r="C10">
            <v>58.9275</v>
          </cell>
          <cell r="D10">
            <v>12.6428055958</v>
          </cell>
          <cell r="E10">
            <v>12.6226055958</v>
          </cell>
          <cell r="F10">
            <v>0</v>
          </cell>
        </row>
        <row r="11">
          <cell r="A11" t="str">
            <v>2024年广东省政府专项债券（三十八期）</v>
          </cell>
          <cell r="B11">
            <v>3.06876</v>
          </cell>
          <cell r="C11">
            <v>1.5</v>
          </cell>
          <cell r="D11">
            <v>0.709353</v>
          </cell>
          <cell r="E11">
            <v>0.709353</v>
          </cell>
          <cell r="F11">
            <v>0</v>
          </cell>
        </row>
        <row r="12">
          <cell r="A12" t="str">
            <v>2024年广东省政府专项债券（三十九期）</v>
          </cell>
          <cell r="B12">
            <v>5.781736</v>
          </cell>
          <cell r="C12">
            <v>4.6</v>
          </cell>
          <cell r="D12">
            <v>2.020196</v>
          </cell>
          <cell r="E12">
            <v>2.020196</v>
          </cell>
          <cell r="F12">
            <v>0</v>
          </cell>
        </row>
        <row r="13">
          <cell r="A13" t="str">
            <v>2024年广东省政府专项债券（三十五期）</v>
          </cell>
          <cell r="B13">
            <v>21.323423</v>
          </cell>
          <cell r="C13">
            <v>16.06</v>
          </cell>
          <cell r="D13">
            <v>6.2707</v>
          </cell>
          <cell r="E13">
            <v>6.054</v>
          </cell>
          <cell r="F13">
            <v>0</v>
          </cell>
        </row>
        <row r="14">
          <cell r="A14" t="str">
            <v>2024年广东省政府专项债券（十八期）</v>
          </cell>
          <cell r="B14">
            <v>5.781736</v>
          </cell>
          <cell r="C14">
            <v>4.6</v>
          </cell>
          <cell r="D14">
            <v>2.020196</v>
          </cell>
          <cell r="E14">
            <v>2.020196</v>
          </cell>
          <cell r="F14">
            <v>0</v>
          </cell>
        </row>
        <row r="15">
          <cell r="A15" t="str">
            <v>2024年广东省政府专项债券（十四期）</v>
          </cell>
          <cell r="B15">
            <v>24.85</v>
          </cell>
          <cell r="C15">
            <v>19.45</v>
          </cell>
          <cell r="D15">
            <v>13.92</v>
          </cell>
          <cell r="E15">
            <v>13.92</v>
          </cell>
          <cell r="F15">
            <v>0</v>
          </cell>
        </row>
        <row r="16">
          <cell r="A16" t="str">
            <v>2024年广东省政府专项债券（四期）</v>
          </cell>
          <cell r="B16">
            <v>3.253868</v>
          </cell>
          <cell r="C16">
            <v>2.5</v>
          </cell>
          <cell r="D16">
            <v>0.6725115958</v>
          </cell>
          <cell r="E16">
            <v>0.6725115958</v>
          </cell>
          <cell r="F16">
            <v>0</v>
          </cell>
        </row>
        <row r="17">
          <cell r="A17" t="str">
            <v>2024年广东省政府专项债券（四十九期）</v>
          </cell>
          <cell r="B17">
            <v>3.06876</v>
          </cell>
          <cell r="C17">
            <v>1.5</v>
          </cell>
          <cell r="D17">
            <v>0.709353</v>
          </cell>
          <cell r="E17">
            <v>0.709353</v>
          </cell>
          <cell r="F17">
            <v>0</v>
          </cell>
        </row>
        <row r="18">
          <cell r="A18" t="str">
            <v>2024年广东省政府专项债券（四十六期）</v>
          </cell>
          <cell r="B18">
            <v>21.323423</v>
          </cell>
          <cell r="C18">
            <v>16.06</v>
          </cell>
          <cell r="D18">
            <v>6.2707</v>
          </cell>
          <cell r="E18">
            <v>6.054</v>
          </cell>
          <cell r="F18">
            <v>0</v>
          </cell>
        </row>
        <row r="19">
          <cell r="A19" t="str">
            <v>2024年广东省政府专项债券（五期）</v>
          </cell>
          <cell r="B19">
            <v>25.504161</v>
          </cell>
          <cell r="C19">
            <v>16.5</v>
          </cell>
          <cell r="D19">
            <v>5.653553</v>
          </cell>
          <cell r="E19">
            <v>5.653353</v>
          </cell>
          <cell r="F19">
            <v>0</v>
          </cell>
        </row>
        <row r="20">
          <cell r="A20" t="str">
            <v>2024年广东省政府专项债券（五十期）</v>
          </cell>
          <cell r="B20">
            <v>7.092136</v>
          </cell>
          <cell r="C20">
            <v>5.6</v>
          </cell>
          <cell r="D20">
            <v>2.970196</v>
          </cell>
          <cell r="E20">
            <v>2.970196</v>
          </cell>
          <cell r="F20">
            <v>0</v>
          </cell>
        </row>
        <row r="21">
          <cell r="A21" t="str">
            <v>2025年广东省政府专项债券（二期）</v>
          </cell>
          <cell r="B21">
            <v>28.1021</v>
          </cell>
          <cell r="C21">
            <v>21.31</v>
          </cell>
          <cell r="D21">
            <v>15.7508</v>
          </cell>
          <cell r="E21">
            <v>15.52</v>
          </cell>
          <cell r="F21">
            <v>0</v>
          </cell>
        </row>
        <row r="22">
          <cell r="A22" t="str">
            <v>2025年广东省政府专项债券（二十八期）</v>
          </cell>
          <cell r="B22">
            <v>61.278692</v>
          </cell>
          <cell r="C22">
            <v>43.6875</v>
          </cell>
          <cell r="D22">
            <v>31.8253</v>
          </cell>
          <cell r="E22">
            <v>29.5</v>
          </cell>
          <cell r="F22">
            <v>0</v>
          </cell>
        </row>
        <row r="23">
          <cell r="A23" t="str">
            <v>2025年广东省政府专项债券（二十九期）</v>
          </cell>
          <cell r="B23">
            <v>43.795337</v>
          </cell>
          <cell r="C23">
            <v>31.5</v>
          </cell>
          <cell r="D23">
            <v>7.545376</v>
          </cell>
          <cell r="E23">
            <v>7.525176</v>
          </cell>
          <cell r="F23">
            <v>0</v>
          </cell>
        </row>
        <row r="24">
          <cell r="A24" t="str">
            <v>2025年广东省政府专项债券（二十六期）</v>
          </cell>
          <cell r="B24">
            <v>1.548802</v>
          </cell>
          <cell r="C24">
            <v>1.5</v>
          </cell>
          <cell r="D24">
            <v>1.2176</v>
          </cell>
          <cell r="E24">
            <v>1.02</v>
          </cell>
          <cell r="F24">
            <v>0</v>
          </cell>
        </row>
        <row r="25">
          <cell r="A25" t="str">
            <v>2025年广东省政府专项债券（二十期）</v>
          </cell>
          <cell r="B25">
            <v>24.85</v>
          </cell>
          <cell r="C25">
            <v>19.45</v>
          </cell>
          <cell r="D25">
            <v>13.92</v>
          </cell>
          <cell r="E25">
            <v>13.92</v>
          </cell>
          <cell r="F25">
            <v>0</v>
          </cell>
        </row>
        <row r="26">
          <cell r="A26" t="str">
            <v>2025年广东省政府专项债券（二十一期）</v>
          </cell>
          <cell r="B26">
            <v>17.318842</v>
          </cell>
          <cell r="C26">
            <v>12.8</v>
          </cell>
          <cell r="D26">
            <v>4.1401</v>
          </cell>
          <cell r="E26">
            <v>4.1401</v>
          </cell>
          <cell r="F26">
            <v>0</v>
          </cell>
        </row>
        <row r="27">
          <cell r="A27" t="str">
            <v>2025年广东省政府专项债券（七期）</v>
          </cell>
          <cell r="B27">
            <v>22.09</v>
          </cell>
          <cell r="C27">
            <v>17.67</v>
          </cell>
          <cell r="D27">
            <v>0.55</v>
          </cell>
          <cell r="E27">
            <v>0.55</v>
          </cell>
          <cell r="F27">
            <v>0</v>
          </cell>
        </row>
        <row r="28">
          <cell r="A28" t="str">
            <v>2025年广东省政府专项债券（三十二期）</v>
          </cell>
          <cell r="B28">
            <v>35.2143</v>
          </cell>
          <cell r="C28">
            <v>28.1575</v>
          </cell>
          <cell r="D28">
            <v>8.21</v>
          </cell>
          <cell r="E28">
            <v>8.21</v>
          </cell>
          <cell r="F28">
            <v>0</v>
          </cell>
        </row>
        <row r="29">
          <cell r="A29" t="str">
            <v>2025年广东省政府专项债券（三十三期）</v>
          </cell>
          <cell r="B29">
            <v>3.2206</v>
          </cell>
          <cell r="C29">
            <v>2.5</v>
          </cell>
          <cell r="D29">
            <v>0.0801</v>
          </cell>
          <cell r="E29">
            <v>0.0801</v>
          </cell>
          <cell r="F29">
            <v>0</v>
          </cell>
        </row>
        <row r="30">
          <cell r="A30" t="str">
            <v>2025年广东省政府专项债券（十八期）</v>
          </cell>
          <cell r="B30">
            <v>24.85</v>
          </cell>
          <cell r="C30">
            <v>19.45</v>
          </cell>
          <cell r="D30">
            <v>13.92</v>
          </cell>
          <cell r="E30">
            <v>13.92</v>
          </cell>
          <cell r="F30">
            <v>0</v>
          </cell>
        </row>
        <row r="31">
          <cell r="A31" t="str">
            <v>2025年广东省政府专项债券（十期）</v>
          </cell>
          <cell r="B31">
            <v>13.64129</v>
          </cell>
          <cell r="C31">
            <v>6.76</v>
          </cell>
          <cell r="D31">
            <v>7.5478</v>
          </cell>
          <cell r="E31">
            <v>5.67</v>
          </cell>
          <cell r="F31">
            <v>0</v>
          </cell>
        </row>
        <row r="32">
          <cell r="A32" t="str">
            <v>2025年广东省政府专项债券（十三期）</v>
          </cell>
          <cell r="B32">
            <v>23.305521</v>
          </cell>
          <cell r="C32">
            <v>17.6</v>
          </cell>
          <cell r="D32">
            <v>4.114</v>
          </cell>
          <cell r="E32">
            <v>4.094</v>
          </cell>
          <cell r="F32">
            <v>0</v>
          </cell>
        </row>
        <row r="33">
          <cell r="A33" t="str">
            <v>2025年广东省政府专项债券（五十三期）</v>
          </cell>
          <cell r="B33">
            <v>31.181402</v>
          </cell>
          <cell r="C33">
            <v>24.51</v>
          </cell>
          <cell r="D33">
            <v>16.4967</v>
          </cell>
          <cell r="E33">
            <v>16.28</v>
          </cell>
          <cell r="F33">
            <v>0</v>
          </cell>
        </row>
        <row r="34">
          <cell r="A34" t="str">
            <v>2025年广东省政府专项债券（五十五期）</v>
          </cell>
          <cell r="B34">
            <v>58.06502</v>
          </cell>
          <cell r="C34">
            <v>32.9</v>
          </cell>
          <cell r="D34">
            <v>6.445931</v>
          </cell>
          <cell r="E34">
            <v>0.605931</v>
          </cell>
          <cell r="F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pane xSplit="2" ySplit="8" topLeftCell="F9" activePane="bottomRight" state="frozen"/>
      <selection/>
      <selection pane="topRight"/>
      <selection pane="bottomLeft"/>
      <selection pane="bottomRight" activeCell="M11" sqref="M11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1.85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7" t="s">
        <v>28</v>
      </c>
      <c r="K7" s="27"/>
      <c r="L7" s="28" t="s">
        <v>29</v>
      </c>
      <c r="M7" s="28"/>
      <c r="N7" s="39" t="s">
        <v>30</v>
      </c>
    </row>
    <row r="8" ht="27.1" customHeight="1" spans="1:14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7"/>
      <c r="K8" s="21" t="s">
        <v>38</v>
      </c>
      <c r="L8" s="7"/>
      <c r="M8" s="21" t="s">
        <v>38</v>
      </c>
      <c r="N8" s="39"/>
    </row>
    <row r="9" ht="14.3" customHeight="1" spans="1:17">
      <c r="A9" s="1" t="s">
        <v>39</v>
      </c>
      <c r="B9" s="22" t="s">
        <v>40</v>
      </c>
      <c r="C9" s="22" t="s">
        <v>41</v>
      </c>
      <c r="D9" s="22" t="s">
        <v>42</v>
      </c>
      <c r="E9" s="11">
        <v>0.05</v>
      </c>
      <c r="F9" s="1" t="s">
        <v>43</v>
      </c>
      <c r="G9" s="22" t="s">
        <v>44</v>
      </c>
      <c r="H9" s="23" t="s">
        <v>45</v>
      </c>
      <c r="I9" s="22" t="s">
        <v>46</v>
      </c>
      <c r="J9" s="32">
        <v>1.971093</v>
      </c>
      <c r="K9" s="32">
        <v>0.3</v>
      </c>
      <c r="L9" s="32">
        <v>0</v>
      </c>
      <c r="M9" s="32">
        <v>0</v>
      </c>
      <c r="N9" s="40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22" t="s">
        <v>48</v>
      </c>
      <c r="C10" s="22" t="s">
        <v>49</v>
      </c>
      <c r="D10" s="22" t="s">
        <v>42</v>
      </c>
      <c r="E10" s="11">
        <v>0.15</v>
      </c>
      <c r="F10" s="1" t="s">
        <v>43</v>
      </c>
      <c r="G10" s="22" t="s">
        <v>50</v>
      </c>
      <c r="H10" s="23" t="s">
        <v>51</v>
      </c>
      <c r="I10" s="22" t="s">
        <v>46</v>
      </c>
      <c r="J10" s="32">
        <v>1.971093</v>
      </c>
      <c r="K10" s="32">
        <v>0.3</v>
      </c>
      <c r="L10" s="32">
        <v>0</v>
      </c>
      <c r="M10" s="32">
        <v>0</v>
      </c>
      <c r="N10" s="40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22" t="s">
        <v>53</v>
      </c>
      <c r="C11" s="22" t="s">
        <v>54</v>
      </c>
      <c r="D11" s="22" t="s">
        <v>42</v>
      </c>
      <c r="E11" s="11">
        <v>0.1</v>
      </c>
      <c r="F11" s="1" t="s">
        <v>55</v>
      </c>
      <c r="G11" s="22" t="s">
        <v>56</v>
      </c>
      <c r="H11" s="23" t="s">
        <v>57</v>
      </c>
      <c r="I11" s="22" t="s">
        <v>46</v>
      </c>
      <c r="J11" s="32">
        <v>0.6545</v>
      </c>
      <c r="K11" s="41">
        <v>0.1</v>
      </c>
      <c r="L11" s="32">
        <v>0.3463703079</v>
      </c>
      <c r="M11" s="32">
        <v>0.0413703079</v>
      </c>
      <c r="N11" s="40"/>
      <c r="O11" s="1" t="s">
        <v>55</v>
      </c>
      <c r="P11" s="1" t="s">
        <v>58</v>
      </c>
      <c r="Q11" s="1"/>
    </row>
    <row r="12" ht="14.3" customHeight="1" spans="1:17">
      <c r="A12" s="1" t="s">
        <v>39</v>
      </c>
      <c r="B12" s="22" t="s">
        <v>59</v>
      </c>
      <c r="C12" s="22" t="s">
        <v>60</v>
      </c>
      <c r="D12" s="22" t="s">
        <v>42</v>
      </c>
      <c r="E12" s="11">
        <v>0.7</v>
      </c>
      <c r="F12" s="1" t="s">
        <v>43</v>
      </c>
      <c r="G12" s="22" t="s">
        <v>61</v>
      </c>
      <c r="H12" s="23" t="s">
        <v>62</v>
      </c>
      <c r="I12" s="22" t="s">
        <v>63</v>
      </c>
      <c r="J12" s="32">
        <v>3.204852</v>
      </c>
      <c r="K12" s="32">
        <v>0.79</v>
      </c>
      <c r="L12" s="32">
        <v>0.01</v>
      </c>
      <c r="M12" s="32">
        <v>0.01</v>
      </c>
      <c r="N12" s="40"/>
      <c r="O12" s="1" t="s">
        <v>43</v>
      </c>
      <c r="P12" s="1" t="s">
        <v>64</v>
      </c>
      <c r="Q12" s="1"/>
    </row>
    <row r="13" ht="14.3" customHeight="1" spans="2:10">
      <c r="B13" s="25" t="s">
        <v>65</v>
      </c>
      <c r="C13" s="25"/>
      <c r="D13" s="25"/>
      <c r="E13" s="25"/>
      <c r="F13" s="25"/>
      <c r="G13" s="25"/>
      <c r="H13" s="25"/>
      <c r="I13" s="25"/>
      <c r="J13" s="25"/>
    </row>
  </sheetData>
  <mergeCells count="6">
    <mergeCell ref="B5:N5"/>
    <mergeCell ref="C7:I7"/>
    <mergeCell ref="J7:K7"/>
    <mergeCell ref="L7:M7"/>
    <mergeCell ref="B13:J13"/>
    <mergeCell ref="N7:N8"/>
  </mergeCells>
  <pageMargins left="0.39300000667572" right="0.39300000667572" top="0.39300000667572" bottom="0.39300000667572" header="0" footer="0"/>
  <pageSetup paperSize="8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8"/>
  <sheetViews>
    <sheetView zoomScale="85" zoomScaleNormal="85" workbookViewId="0">
      <pane xSplit="2" ySplit="8" topLeftCell="H9" activePane="bottomRight" state="frozen"/>
      <selection/>
      <selection pane="topRight"/>
      <selection pane="bottomLeft"/>
      <selection pane="bottomRight" activeCell="P46" sqref="P46:P47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6" width="16.0083333333333" customWidth="1"/>
    <col min="17" max="17" width="9.76666666666667" customWidth="1"/>
    <col min="18" max="20" width="9" hidden="1"/>
    <col min="21" max="21" width="9.76666666666667" customWidth="1"/>
  </cols>
  <sheetData>
    <row r="1" ht="33.75" hidden="1" spans="1:3">
      <c r="A1" s="1">
        <v>0</v>
      </c>
      <c r="B1" s="1" t="s">
        <v>0</v>
      </c>
      <c r="C1" s="1" t="s">
        <v>66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67</v>
      </c>
      <c r="G2" s="1" t="s">
        <v>68</v>
      </c>
      <c r="H2" s="1"/>
      <c r="I2" s="1"/>
    </row>
    <row r="3" hidden="1" spans="1:20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69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70</v>
      </c>
      <c r="P3" s="1"/>
      <c r="Q3" s="1" t="s">
        <v>20</v>
      </c>
      <c r="R3" s="1" t="s">
        <v>21</v>
      </c>
      <c r="S3" s="1" t="s">
        <v>22</v>
      </c>
      <c r="T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7">
      <c r="A5" s="1">
        <v>0</v>
      </c>
      <c r="B5" s="2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14.3" customHeight="1" spans="1:17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Q6" s="1" t="s">
        <v>26</v>
      </c>
    </row>
    <row r="7" ht="28" customHeight="1" spans="1:17">
      <c r="A7" s="1">
        <v>0</v>
      </c>
      <c r="B7" s="18"/>
      <c r="C7" s="19" t="s">
        <v>27</v>
      </c>
      <c r="D7" s="19"/>
      <c r="E7" s="19"/>
      <c r="F7" s="19"/>
      <c r="G7" s="19"/>
      <c r="H7" s="19"/>
      <c r="I7" s="19"/>
      <c r="J7" s="26" t="s">
        <v>72</v>
      </c>
      <c r="K7" s="27" t="s">
        <v>28</v>
      </c>
      <c r="L7" s="27"/>
      <c r="M7" s="28" t="s">
        <v>29</v>
      </c>
      <c r="N7" s="28"/>
      <c r="O7" s="29" t="s">
        <v>73</v>
      </c>
      <c r="P7" s="30" t="s">
        <v>74</v>
      </c>
      <c r="Q7" s="37" t="s">
        <v>30</v>
      </c>
    </row>
    <row r="8" ht="35" customHeight="1" spans="1:17">
      <c r="A8" s="1">
        <v>0</v>
      </c>
      <c r="B8" s="20" t="s">
        <v>31</v>
      </c>
      <c r="C8" s="21" t="s">
        <v>32</v>
      </c>
      <c r="D8" s="21" t="s">
        <v>33</v>
      </c>
      <c r="E8" s="21" t="s">
        <v>34</v>
      </c>
      <c r="G8" s="21" t="s">
        <v>35</v>
      </c>
      <c r="H8" s="21" t="s">
        <v>36</v>
      </c>
      <c r="I8" s="21" t="s">
        <v>37</v>
      </c>
      <c r="J8" s="26"/>
      <c r="K8" s="7"/>
      <c r="L8" s="21" t="s">
        <v>38</v>
      </c>
      <c r="M8" s="7"/>
      <c r="N8" s="21" t="s">
        <v>38</v>
      </c>
      <c r="O8" s="29"/>
      <c r="P8" s="30"/>
      <c r="Q8" s="37"/>
    </row>
    <row r="9" ht="24" customHeight="1" spans="1:20">
      <c r="A9" s="1" t="s">
        <v>39</v>
      </c>
      <c r="B9" s="22" t="s">
        <v>75</v>
      </c>
      <c r="C9" s="22" t="s">
        <v>76</v>
      </c>
      <c r="D9" s="22" t="s">
        <v>77</v>
      </c>
      <c r="E9" s="11">
        <v>1.65</v>
      </c>
      <c r="F9" s="1" t="s">
        <v>55</v>
      </c>
      <c r="G9" s="22" t="s">
        <v>78</v>
      </c>
      <c r="H9" s="23" t="s">
        <v>79</v>
      </c>
      <c r="I9" s="22" t="s">
        <v>80</v>
      </c>
      <c r="J9" s="31" t="s">
        <v>81</v>
      </c>
      <c r="K9" s="32">
        <f>VLOOKUP(B9,[1]Sheet5!$A$1:$F$34,2,FALSE)</f>
        <v>77.698181</v>
      </c>
      <c r="L9" s="32">
        <f>VLOOKUP(B9,[1]Sheet5!$A$1:$F$34,3,FALSE)</f>
        <v>58.9275</v>
      </c>
      <c r="M9" s="32">
        <f>VLOOKUP(B9,[1]Sheet5!$A$1:$F$34,4,FALSE)</f>
        <v>12.6428055958</v>
      </c>
      <c r="N9" s="32">
        <f>VLOOKUP(B9,[1]Sheet5!$A$1:$F$34,5,FALSE)</f>
        <v>12.6226055958</v>
      </c>
      <c r="O9" s="33">
        <v>0</v>
      </c>
      <c r="P9" s="34">
        <f>VLOOKUP(B9,[1]Sheet6!$A$2:$B$34,2,FALSE)</f>
        <v>169.93663043</v>
      </c>
      <c r="Q9" s="38"/>
      <c r="R9" s="1" t="s">
        <v>55</v>
      </c>
      <c r="S9" s="1" t="s">
        <v>82</v>
      </c>
      <c r="T9" s="1"/>
    </row>
    <row r="10" ht="24" customHeight="1" spans="1:20">
      <c r="A10" s="1" t="s">
        <v>39</v>
      </c>
      <c r="B10" s="22" t="s">
        <v>83</v>
      </c>
      <c r="C10" s="22" t="s">
        <v>84</v>
      </c>
      <c r="D10" s="22" t="s">
        <v>77</v>
      </c>
      <c r="E10" s="11">
        <v>1</v>
      </c>
      <c r="F10" s="1" t="s">
        <v>55</v>
      </c>
      <c r="G10" s="22" t="s">
        <v>85</v>
      </c>
      <c r="H10" s="23" t="s">
        <v>86</v>
      </c>
      <c r="I10" s="22" t="s">
        <v>80</v>
      </c>
      <c r="J10" s="31" t="s">
        <v>81</v>
      </c>
      <c r="K10" s="32">
        <f>VLOOKUP(B10,[1]Sheet5!$A$1:$F$34,2,FALSE)</f>
        <v>13.2039</v>
      </c>
      <c r="L10" s="32">
        <f>VLOOKUP(B10,[1]Sheet5!$A$1:$F$34,3,FALSE)</f>
        <v>10.5575</v>
      </c>
      <c r="M10" s="32">
        <f>VLOOKUP(B10,[1]Sheet5!$A$1:$F$34,4,FALSE)</f>
        <v>5.95</v>
      </c>
      <c r="N10" s="32">
        <f>VLOOKUP(B10,[1]Sheet5!$A$1:$F$34,5,FALSE)</f>
        <v>5.95</v>
      </c>
      <c r="O10" s="33">
        <v>0</v>
      </c>
      <c r="P10" s="34">
        <f>VLOOKUP(B10,[1]Sheet6!$A$2:$B$34,2,FALSE)</f>
        <v>18.307843</v>
      </c>
      <c r="Q10" s="38"/>
      <c r="R10" s="1" t="s">
        <v>55</v>
      </c>
      <c r="S10" s="1" t="s">
        <v>87</v>
      </c>
      <c r="T10" s="1"/>
    </row>
    <row r="11" ht="24" customHeight="1" spans="1:20">
      <c r="A11" s="1" t="s">
        <v>39</v>
      </c>
      <c r="B11" s="22" t="s">
        <v>88</v>
      </c>
      <c r="C11" s="22" t="s">
        <v>89</v>
      </c>
      <c r="D11" s="22" t="s">
        <v>77</v>
      </c>
      <c r="E11" s="11">
        <v>0.1</v>
      </c>
      <c r="F11" s="1" t="s">
        <v>55</v>
      </c>
      <c r="G11" s="22" t="s">
        <v>90</v>
      </c>
      <c r="H11" s="23" t="s">
        <v>91</v>
      </c>
      <c r="I11" s="22" t="s">
        <v>80</v>
      </c>
      <c r="J11" s="31" t="s">
        <v>92</v>
      </c>
      <c r="K11" s="32">
        <f>VLOOKUP(B11,[1]Sheet5!$A$1:$F$34,2,FALSE)</f>
        <v>3.06876</v>
      </c>
      <c r="L11" s="32">
        <f>VLOOKUP(B11,[1]Sheet5!$A$1:$F$34,3,FALSE)</f>
        <v>1.5</v>
      </c>
      <c r="M11" s="32">
        <f>VLOOKUP(B11,[1]Sheet5!$A$1:$F$34,4,FALSE)</f>
        <v>0.709353</v>
      </c>
      <c r="N11" s="32">
        <f>VLOOKUP(B11,[1]Sheet5!$A$1:$F$34,5,FALSE)</f>
        <v>0.709353</v>
      </c>
      <c r="O11" s="33">
        <v>0</v>
      </c>
      <c r="P11" s="34">
        <f>VLOOKUP(B11,[1]Sheet6!$A$2:$B$34,2,FALSE)</f>
        <v>4.384323</v>
      </c>
      <c r="Q11" s="38"/>
      <c r="R11" s="1" t="s">
        <v>55</v>
      </c>
      <c r="S11" s="1" t="s">
        <v>93</v>
      </c>
      <c r="T11" s="1"/>
    </row>
    <row r="12" ht="24" customHeight="1" spans="1:20">
      <c r="A12" s="1" t="s">
        <v>39</v>
      </c>
      <c r="B12" s="22" t="s">
        <v>94</v>
      </c>
      <c r="C12" s="22" t="s">
        <v>95</v>
      </c>
      <c r="D12" s="22" t="s">
        <v>77</v>
      </c>
      <c r="E12" s="11">
        <v>1.14</v>
      </c>
      <c r="F12" s="1" t="s">
        <v>55</v>
      </c>
      <c r="G12" s="22" t="s">
        <v>96</v>
      </c>
      <c r="H12" s="23" t="s">
        <v>97</v>
      </c>
      <c r="I12" s="22" t="s">
        <v>46</v>
      </c>
      <c r="J12" s="31" t="s">
        <v>81</v>
      </c>
      <c r="K12" s="32">
        <f>VLOOKUP(B12,[1]Sheet5!$A$1:$F$34,2,FALSE)</f>
        <v>51.661302</v>
      </c>
      <c r="L12" s="32">
        <f>VLOOKUP(B12,[1]Sheet5!$A$1:$F$34,3,FALSE)</f>
        <v>40.41</v>
      </c>
      <c r="M12" s="32">
        <f>VLOOKUP(B12,[1]Sheet5!$A$1:$F$34,4,FALSE)</f>
        <v>19.2284</v>
      </c>
      <c r="N12" s="32">
        <f>VLOOKUP(B12,[1]Sheet5!$A$1:$F$34,5,FALSE)</f>
        <v>18.8</v>
      </c>
      <c r="O12" s="33">
        <v>0</v>
      </c>
      <c r="P12" s="34">
        <f>VLOOKUP(B12,[1]Sheet6!$A$2:$B$34,2,FALSE)</f>
        <v>61.787031</v>
      </c>
      <c r="Q12" s="38"/>
      <c r="R12" s="1" t="s">
        <v>55</v>
      </c>
      <c r="S12" s="1" t="s">
        <v>98</v>
      </c>
      <c r="T12" s="1"/>
    </row>
    <row r="13" ht="24" customHeight="1" spans="1:20">
      <c r="A13" s="1" t="s">
        <v>39</v>
      </c>
      <c r="B13" s="22" t="s">
        <v>99</v>
      </c>
      <c r="C13" s="22" t="s">
        <v>100</v>
      </c>
      <c r="D13" s="22" t="s">
        <v>77</v>
      </c>
      <c r="E13" s="11">
        <v>0.5</v>
      </c>
      <c r="F13" s="1" t="s">
        <v>55</v>
      </c>
      <c r="G13" s="22" t="s">
        <v>96</v>
      </c>
      <c r="H13" s="23" t="s">
        <v>101</v>
      </c>
      <c r="I13" s="22" t="s">
        <v>102</v>
      </c>
      <c r="J13" s="31" t="s">
        <v>81</v>
      </c>
      <c r="K13" s="32">
        <f>VLOOKUP(B13,[1]Sheet5!$A$1:$F$34,2,FALSE)</f>
        <v>16.457768</v>
      </c>
      <c r="L13" s="32">
        <f>VLOOKUP(B13,[1]Sheet5!$A$1:$F$34,3,FALSE)</f>
        <v>13.0575</v>
      </c>
      <c r="M13" s="32">
        <f>VLOOKUP(B13,[1]Sheet5!$A$1:$F$34,4,FALSE)</f>
        <v>6.6225115958</v>
      </c>
      <c r="N13" s="32">
        <f>VLOOKUP(B13,[1]Sheet5!$A$1:$F$34,5,FALSE)</f>
        <v>6.6225115958</v>
      </c>
      <c r="O13" s="33">
        <v>0</v>
      </c>
      <c r="P13" s="34">
        <f>VLOOKUP(B13,[1]Sheet6!$A$2:$B$34,2,FALSE)</f>
        <v>25.057843</v>
      </c>
      <c r="Q13" s="38"/>
      <c r="R13" s="1" t="s">
        <v>55</v>
      </c>
      <c r="S13" s="1" t="s">
        <v>103</v>
      </c>
      <c r="T13" s="1"/>
    </row>
    <row r="14" ht="24" customHeight="1" spans="1:20">
      <c r="A14" s="1" t="s">
        <v>39</v>
      </c>
      <c r="B14" s="22" t="s">
        <v>104</v>
      </c>
      <c r="C14" s="22" t="s">
        <v>105</v>
      </c>
      <c r="D14" s="22" t="s">
        <v>77</v>
      </c>
      <c r="E14" s="11">
        <v>0.3</v>
      </c>
      <c r="F14" s="1" t="s">
        <v>55</v>
      </c>
      <c r="G14" s="22" t="s">
        <v>90</v>
      </c>
      <c r="H14" s="23" t="s">
        <v>86</v>
      </c>
      <c r="I14" s="22" t="s">
        <v>46</v>
      </c>
      <c r="J14" s="31" t="s">
        <v>92</v>
      </c>
      <c r="K14" s="32">
        <f>VLOOKUP(B14,[1]Sheet5!$A$1:$F$34,2,FALSE)</f>
        <v>5.781736</v>
      </c>
      <c r="L14" s="32">
        <f>VLOOKUP(B14,[1]Sheet5!$A$1:$F$34,3,FALSE)</f>
        <v>4.6</v>
      </c>
      <c r="M14" s="32">
        <f>VLOOKUP(B14,[1]Sheet5!$A$1:$F$34,4,FALSE)</f>
        <v>2.020196</v>
      </c>
      <c r="N14" s="32">
        <f>VLOOKUP(B14,[1]Sheet5!$A$1:$F$34,5,FALSE)</f>
        <v>2.020196</v>
      </c>
      <c r="O14" s="33">
        <v>0</v>
      </c>
      <c r="P14" s="34">
        <f>VLOOKUP(B14,[1]Sheet6!$A$2:$B$34,2,FALSE)</f>
        <v>16.17</v>
      </c>
      <c r="Q14" s="38"/>
      <c r="R14" s="1" t="s">
        <v>55</v>
      </c>
      <c r="S14" s="1" t="s">
        <v>106</v>
      </c>
      <c r="T14" s="1"/>
    </row>
    <row r="15" ht="24" customHeight="1" spans="1:20">
      <c r="A15" s="1" t="s">
        <v>39</v>
      </c>
      <c r="B15" s="22" t="s">
        <v>107</v>
      </c>
      <c r="C15" s="22" t="s">
        <v>108</v>
      </c>
      <c r="D15" s="22" t="s">
        <v>77</v>
      </c>
      <c r="E15" s="11">
        <v>0.3</v>
      </c>
      <c r="F15" s="1" t="s">
        <v>55</v>
      </c>
      <c r="G15" s="22" t="s">
        <v>90</v>
      </c>
      <c r="H15" s="23" t="s">
        <v>109</v>
      </c>
      <c r="I15" s="22" t="s">
        <v>46</v>
      </c>
      <c r="J15" s="31" t="s">
        <v>92</v>
      </c>
      <c r="K15" s="32">
        <f>VLOOKUP(B15,[1]Sheet5!$A$1:$F$34,2,FALSE)</f>
        <v>21.323423</v>
      </c>
      <c r="L15" s="32">
        <f>VLOOKUP(B15,[1]Sheet5!$A$1:$F$34,3,FALSE)</f>
        <v>16.06</v>
      </c>
      <c r="M15" s="32">
        <f>VLOOKUP(B15,[1]Sheet5!$A$1:$F$34,4,FALSE)</f>
        <v>6.2707</v>
      </c>
      <c r="N15" s="32">
        <f>VLOOKUP(B15,[1]Sheet5!$A$1:$F$34,5,FALSE)</f>
        <v>6.054</v>
      </c>
      <c r="O15" s="33">
        <v>0</v>
      </c>
      <c r="P15" s="34">
        <f>VLOOKUP(B15,[1]Sheet6!$A$2:$B$34,2,FALSE)</f>
        <v>45.335972</v>
      </c>
      <c r="Q15" s="38"/>
      <c r="R15" s="1" t="s">
        <v>55</v>
      </c>
      <c r="S15" s="1" t="s">
        <v>110</v>
      </c>
      <c r="T15" s="1"/>
    </row>
    <row r="16" ht="24" customHeight="1" spans="1:20">
      <c r="A16" s="1" t="s">
        <v>39</v>
      </c>
      <c r="B16" s="22" t="s">
        <v>111</v>
      </c>
      <c r="C16" s="22" t="s">
        <v>112</v>
      </c>
      <c r="D16" s="22" t="s">
        <v>77</v>
      </c>
      <c r="E16" s="11">
        <v>0.45</v>
      </c>
      <c r="F16" s="1" t="s">
        <v>55</v>
      </c>
      <c r="G16" s="22" t="s">
        <v>56</v>
      </c>
      <c r="H16" s="23" t="s">
        <v>113</v>
      </c>
      <c r="I16" s="22" t="s">
        <v>46</v>
      </c>
      <c r="J16" s="31" t="s">
        <v>81</v>
      </c>
      <c r="K16" s="32">
        <f>VLOOKUP(B16,[1]Sheet5!$A$1:$F$34,2,FALSE)</f>
        <v>30.631736</v>
      </c>
      <c r="L16" s="32">
        <f>VLOOKUP(B16,[1]Sheet5!$A$1:$F$34,3,FALSE)</f>
        <v>24.05</v>
      </c>
      <c r="M16" s="32">
        <f>VLOOKUP(B16,[1]Sheet5!$A$1:$F$34,4,FALSE)</f>
        <v>15.940196</v>
      </c>
      <c r="N16" s="32">
        <f>VLOOKUP(B16,[1]Sheet5!$A$1:$F$34,5,FALSE)</f>
        <v>15.940196</v>
      </c>
      <c r="O16" s="33">
        <v>0</v>
      </c>
      <c r="P16" s="34">
        <f>VLOOKUP(B16,[1]Sheet6!$A$2:$B$34,2,FALSE)</f>
        <v>63.269387</v>
      </c>
      <c r="Q16" s="38"/>
      <c r="R16" s="1" t="s">
        <v>55</v>
      </c>
      <c r="S16" s="1" t="s">
        <v>114</v>
      </c>
      <c r="T16" s="1"/>
    </row>
    <row r="17" ht="24" customHeight="1" spans="1:20">
      <c r="A17" s="1" t="s">
        <v>39</v>
      </c>
      <c r="B17" s="22" t="s">
        <v>115</v>
      </c>
      <c r="C17" s="22" t="s">
        <v>116</v>
      </c>
      <c r="D17" s="22" t="s">
        <v>77</v>
      </c>
      <c r="E17" s="11">
        <v>0.5</v>
      </c>
      <c r="F17" s="1" t="s">
        <v>43</v>
      </c>
      <c r="G17" s="22" t="s">
        <v>61</v>
      </c>
      <c r="H17" s="23" t="s">
        <v>117</v>
      </c>
      <c r="I17" s="22" t="s">
        <v>46</v>
      </c>
      <c r="J17" s="31" t="s">
        <v>81</v>
      </c>
      <c r="K17" s="32">
        <f>VLOOKUP(B17,[1]Sheet5!$A$1:$F$34,2,FALSE)</f>
        <v>28.1021</v>
      </c>
      <c r="L17" s="32">
        <f>VLOOKUP(B17,[1]Sheet5!$A$1:$F$34,3,FALSE)</f>
        <v>21.31</v>
      </c>
      <c r="M17" s="32">
        <f>VLOOKUP(B17,[1]Sheet5!$A$1:$F$34,4,FALSE)</f>
        <v>15.7508</v>
      </c>
      <c r="N17" s="32">
        <f>VLOOKUP(B17,[1]Sheet5!$A$1:$F$34,5,FALSE)</f>
        <v>15.52</v>
      </c>
      <c r="O17" s="33">
        <v>0</v>
      </c>
      <c r="P17" s="34">
        <f>VLOOKUP(B17,[1]Sheet6!$A$2:$B$34,2,FALSE)</f>
        <v>50.870342</v>
      </c>
      <c r="Q17" s="38"/>
      <c r="R17" s="1" t="s">
        <v>43</v>
      </c>
      <c r="S17" s="1" t="s">
        <v>118</v>
      </c>
      <c r="T17" s="1"/>
    </row>
    <row r="18" ht="24" customHeight="1" spans="1:20">
      <c r="A18" s="1" t="s">
        <v>39</v>
      </c>
      <c r="B18" s="22" t="s">
        <v>119</v>
      </c>
      <c r="C18" s="22" t="s">
        <v>120</v>
      </c>
      <c r="D18" s="22" t="s">
        <v>77</v>
      </c>
      <c r="E18" s="11">
        <v>0.1</v>
      </c>
      <c r="F18" s="1" t="s">
        <v>43</v>
      </c>
      <c r="G18" s="22" t="s">
        <v>121</v>
      </c>
      <c r="H18" s="23" t="s">
        <v>122</v>
      </c>
      <c r="I18" s="22" t="s">
        <v>80</v>
      </c>
      <c r="J18" s="31" t="s">
        <v>81</v>
      </c>
      <c r="K18" s="32">
        <f>VLOOKUP(B18,[1]Sheet5!$A$1:$F$34,2,FALSE)</f>
        <v>24.85</v>
      </c>
      <c r="L18" s="32">
        <f>VLOOKUP(B18,[1]Sheet5!$A$1:$F$34,3,FALSE)</f>
        <v>19.45</v>
      </c>
      <c r="M18" s="32">
        <f>VLOOKUP(B18,[1]Sheet5!$A$1:$F$34,4,FALSE)</f>
        <v>13.92</v>
      </c>
      <c r="N18" s="32">
        <f>VLOOKUP(B18,[1]Sheet5!$A$1:$F$34,5,FALSE)</f>
        <v>13.92</v>
      </c>
      <c r="O18" s="33">
        <v>0</v>
      </c>
      <c r="P18" s="34">
        <f>VLOOKUP(B18,[1]Sheet6!$A$2:$B$34,2,FALSE)</f>
        <v>47.099387</v>
      </c>
      <c r="Q18" s="38"/>
      <c r="R18" s="1" t="s">
        <v>43</v>
      </c>
      <c r="S18" s="1" t="s">
        <v>123</v>
      </c>
      <c r="T18" s="1"/>
    </row>
    <row r="19" ht="24" customHeight="1" spans="1:20">
      <c r="A19" s="1" t="s">
        <v>39</v>
      </c>
      <c r="B19" s="22" t="s">
        <v>124</v>
      </c>
      <c r="C19" s="22" t="s">
        <v>125</v>
      </c>
      <c r="D19" s="22" t="s">
        <v>77</v>
      </c>
      <c r="E19" s="11">
        <v>0.1</v>
      </c>
      <c r="F19" s="1" t="s">
        <v>43</v>
      </c>
      <c r="G19" s="22" t="s">
        <v>44</v>
      </c>
      <c r="H19" s="23" t="s">
        <v>45</v>
      </c>
      <c r="I19" s="22" t="s">
        <v>46</v>
      </c>
      <c r="J19" s="31" t="s">
        <v>92</v>
      </c>
      <c r="K19" s="32">
        <f>VLOOKUP(B19,[1]Sheet5!$A$1:$F$34,2,FALSE)</f>
        <v>1.548802</v>
      </c>
      <c r="L19" s="32">
        <f>VLOOKUP(B19,[1]Sheet5!$A$1:$F$34,3,FALSE)</f>
        <v>1.5</v>
      </c>
      <c r="M19" s="32">
        <f>VLOOKUP(B19,[1]Sheet5!$A$1:$F$34,4,FALSE)</f>
        <v>1.2176</v>
      </c>
      <c r="N19" s="32">
        <f>VLOOKUP(B19,[1]Sheet5!$A$1:$F$34,5,FALSE)</f>
        <v>1.02</v>
      </c>
      <c r="O19" s="33">
        <v>0</v>
      </c>
      <c r="P19" s="34">
        <f>VLOOKUP(B19,[1]Sheet6!$A$2:$B$34,2,FALSE)</f>
        <v>4.081115</v>
      </c>
      <c r="Q19" s="38"/>
      <c r="R19" s="1" t="s">
        <v>43</v>
      </c>
      <c r="S19" s="1" t="s">
        <v>126</v>
      </c>
      <c r="T19" s="1"/>
    </row>
    <row r="20" ht="24" customHeight="1" spans="1:20">
      <c r="A20" s="1" t="s">
        <v>39</v>
      </c>
      <c r="B20" s="22" t="s">
        <v>127</v>
      </c>
      <c r="C20" s="22" t="s">
        <v>128</v>
      </c>
      <c r="D20" s="22" t="s">
        <v>77</v>
      </c>
      <c r="E20" s="11">
        <v>0.8</v>
      </c>
      <c r="F20" s="1" t="s">
        <v>43</v>
      </c>
      <c r="G20" s="22" t="s">
        <v>129</v>
      </c>
      <c r="H20" s="23" t="s">
        <v>130</v>
      </c>
      <c r="I20" s="22" t="s">
        <v>46</v>
      </c>
      <c r="J20" s="31" t="s">
        <v>81</v>
      </c>
      <c r="K20" s="32">
        <f>VLOOKUP(B20,[1]Sheet5!$A$1:$F$34,2,FALSE)</f>
        <v>24.85</v>
      </c>
      <c r="L20" s="32">
        <f>VLOOKUP(B20,[1]Sheet5!$A$1:$F$34,3,FALSE)</f>
        <v>19.45</v>
      </c>
      <c r="M20" s="32">
        <f>VLOOKUP(B20,[1]Sheet5!$A$1:$F$34,4,FALSE)</f>
        <v>13.92</v>
      </c>
      <c r="N20" s="32">
        <f>VLOOKUP(B20,[1]Sheet5!$A$1:$F$34,5,FALSE)</f>
        <v>13.92</v>
      </c>
      <c r="O20" s="33">
        <v>0</v>
      </c>
      <c r="P20" s="34">
        <f>VLOOKUP(B20,[1]Sheet6!$A$2:$B$34,2,FALSE)</f>
        <v>47.099387</v>
      </c>
      <c r="Q20" s="38"/>
      <c r="R20" s="1" t="s">
        <v>43</v>
      </c>
      <c r="S20" s="1" t="s">
        <v>131</v>
      </c>
      <c r="T20" s="1"/>
    </row>
    <row r="21" ht="24" customHeight="1" spans="1:20">
      <c r="A21" s="1" t="s">
        <v>39</v>
      </c>
      <c r="B21" s="22" t="s">
        <v>132</v>
      </c>
      <c r="C21" s="22" t="s">
        <v>133</v>
      </c>
      <c r="D21" s="22" t="s">
        <v>77</v>
      </c>
      <c r="E21" s="11">
        <v>0.3</v>
      </c>
      <c r="F21" s="1" t="s">
        <v>43</v>
      </c>
      <c r="G21" s="22" t="s">
        <v>129</v>
      </c>
      <c r="H21" s="23" t="s">
        <v>134</v>
      </c>
      <c r="I21" s="22" t="s">
        <v>102</v>
      </c>
      <c r="J21" s="31" t="s">
        <v>81</v>
      </c>
      <c r="K21" s="32">
        <f>VLOOKUP(B21,[1]Sheet5!$A$1:$F$34,2,FALSE)</f>
        <v>17.318842</v>
      </c>
      <c r="L21" s="32">
        <f>VLOOKUP(B21,[1]Sheet5!$A$1:$F$34,3,FALSE)</f>
        <v>12.8</v>
      </c>
      <c r="M21" s="32">
        <f>VLOOKUP(B21,[1]Sheet5!$A$1:$F$34,4,FALSE)</f>
        <v>4.1401</v>
      </c>
      <c r="N21" s="32">
        <f>VLOOKUP(B21,[1]Sheet5!$A$1:$F$34,5,FALSE)</f>
        <v>4.1401</v>
      </c>
      <c r="O21" s="33">
        <v>0</v>
      </c>
      <c r="P21" s="34">
        <f>VLOOKUP(B21,[1]Sheet6!$A$2:$B$34,2,FALSE)</f>
        <v>36.791417</v>
      </c>
      <c r="Q21" s="38"/>
      <c r="R21" s="1" t="s">
        <v>43</v>
      </c>
      <c r="S21" s="1" t="s">
        <v>135</v>
      </c>
      <c r="T21" s="1"/>
    </row>
    <row r="22" ht="24" customHeight="1" spans="1:20">
      <c r="A22" s="1" t="s">
        <v>39</v>
      </c>
      <c r="B22" s="24" t="s">
        <v>136</v>
      </c>
      <c r="C22" s="22" t="s">
        <v>137</v>
      </c>
      <c r="D22" s="22" t="s">
        <v>77</v>
      </c>
      <c r="E22" s="11">
        <v>1.5</v>
      </c>
      <c r="F22" s="1" t="s">
        <v>43</v>
      </c>
      <c r="G22" s="22" t="s">
        <v>50</v>
      </c>
      <c r="H22" s="23" t="s">
        <v>138</v>
      </c>
      <c r="I22" s="22" t="s">
        <v>80</v>
      </c>
      <c r="J22" s="31" t="s">
        <v>139</v>
      </c>
      <c r="K22" s="32">
        <v>3.3</v>
      </c>
      <c r="L22" s="32">
        <v>3.3</v>
      </c>
      <c r="M22" s="32">
        <v>1.5</v>
      </c>
      <c r="N22" s="32">
        <v>1.5</v>
      </c>
      <c r="O22" s="33">
        <v>0</v>
      </c>
      <c r="P22" s="35"/>
      <c r="Q22" s="38"/>
      <c r="R22" s="1" t="s">
        <v>43</v>
      </c>
      <c r="S22" s="1" t="s">
        <v>140</v>
      </c>
      <c r="T22" s="1"/>
    </row>
    <row r="23" ht="24" customHeight="1" spans="1:20">
      <c r="A23" s="1" t="s">
        <v>39</v>
      </c>
      <c r="B23" s="22" t="s">
        <v>141</v>
      </c>
      <c r="C23" s="22" t="s">
        <v>142</v>
      </c>
      <c r="D23" s="22" t="s">
        <v>77</v>
      </c>
      <c r="E23" s="11">
        <v>0.2</v>
      </c>
      <c r="F23" s="1" t="s">
        <v>43</v>
      </c>
      <c r="G23" s="22" t="s">
        <v>143</v>
      </c>
      <c r="H23" s="23" t="s">
        <v>144</v>
      </c>
      <c r="I23" s="22" t="s">
        <v>46</v>
      </c>
      <c r="J23" s="31" t="s">
        <v>92</v>
      </c>
      <c r="K23" s="32">
        <f>VLOOKUP(B23,[1]Sheet5!$A$1:$F$34,2,FALSE)</f>
        <v>13.64129</v>
      </c>
      <c r="L23" s="32">
        <f>VLOOKUP(B23,[1]Sheet5!$A$1:$F$34,3,FALSE)</f>
        <v>6.76</v>
      </c>
      <c r="M23" s="32">
        <f>VLOOKUP(B23,[1]Sheet5!$A$1:$F$34,4,FALSE)</f>
        <v>7.5478</v>
      </c>
      <c r="N23" s="32">
        <f>VLOOKUP(B23,[1]Sheet5!$A$1:$F$34,5,FALSE)</f>
        <v>5.67</v>
      </c>
      <c r="O23" s="33">
        <v>0</v>
      </c>
      <c r="P23" s="34">
        <f>VLOOKUP(B23,[1]Sheet6!$A$2:$B$34,2,FALSE)</f>
        <v>14.734106</v>
      </c>
      <c r="Q23" s="38"/>
      <c r="R23" s="1" t="s">
        <v>43</v>
      </c>
      <c r="S23" s="1" t="s">
        <v>145</v>
      </c>
      <c r="T23" s="1"/>
    </row>
    <row r="24" ht="24" customHeight="1" spans="1:20">
      <c r="A24" s="1" t="s">
        <v>39</v>
      </c>
      <c r="B24" s="22" t="s">
        <v>146</v>
      </c>
      <c r="C24" s="22" t="s">
        <v>147</v>
      </c>
      <c r="D24" s="22" t="s">
        <v>77</v>
      </c>
      <c r="E24" s="11">
        <v>1.97</v>
      </c>
      <c r="F24" s="1" t="s">
        <v>55</v>
      </c>
      <c r="G24" s="22" t="s">
        <v>78</v>
      </c>
      <c r="H24" s="23" t="s">
        <v>148</v>
      </c>
      <c r="I24" s="22" t="s">
        <v>46</v>
      </c>
      <c r="J24" s="31" t="s">
        <v>81</v>
      </c>
      <c r="K24" s="32">
        <f>VLOOKUP(B24,[1]Sheet5!$A$1:$F$34,2,FALSE)</f>
        <v>61.613102</v>
      </c>
      <c r="L24" s="32">
        <f>VLOOKUP(B24,[1]Sheet5!$A$1:$F$34,3,FALSE)</f>
        <v>49.1075</v>
      </c>
      <c r="M24" s="32">
        <f>VLOOKUP(B24,[1]Sheet5!$A$1:$F$34,4,FALSE)</f>
        <v>23.3476</v>
      </c>
      <c r="N24" s="32">
        <f>VLOOKUP(B24,[1]Sheet5!$A$1:$F$34,5,FALSE)</f>
        <v>23.15</v>
      </c>
      <c r="O24" s="33">
        <v>0</v>
      </c>
      <c r="P24" s="34">
        <f>VLOOKUP(B24,[1]Sheet6!$A$2:$B$34,2,FALSE)</f>
        <v>76.323919</v>
      </c>
      <c r="Q24" s="38"/>
      <c r="R24" s="1" t="s">
        <v>55</v>
      </c>
      <c r="S24" s="1" t="s">
        <v>149</v>
      </c>
      <c r="T24" s="1"/>
    </row>
    <row r="25" ht="24" customHeight="1" spans="1:20">
      <c r="A25" s="1" t="s">
        <v>39</v>
      </c>
      <c r="B25" s="22" t="s">
        <v>150</v>
      </c>
      <c r="C25" s="22" t="s">
        <v>151</v>
      </c>
      <c r="D25" s="22" t="s">
        <v>77</v>
      </c>
      <c r="E25" s="11">
        <v>0.55</v>
      </c>
      <c r="F25" s="1" t="s">
        <v>55</v>
      </c>
      <c r="G25" s="22" t="s">
        <v>96</v>
      </c>
      <c r="H25" s="23" t="s">
        <v>152</v>
      </c>
      <c r="I25" s="22" t="s">
        <v>80</v>
      </c>
      <c r="J25" s="31" t="s">
        <v>92</v>
      </c>
      <c r="K25" s="32">
        <f>VLOOKUP(B25,[1]Sheet5!$A$1:$F$34,2,FALSE)</f>
        <v>30.748901</v>
      </c>
      <c r="L25" s="32">
        <f>VLOOKUP(B25,[1]Sheet5!$A$1:$F$34,3,FALSE)</f>
        <v>21.6</v>
      </c>
      <c r="M25" s="32">
        <f>VLOOKUP(B25,[1]Sheet5!$A$1:$F$34,4,FALSE)</f>
        <v>5.3642</v>
      </c>
      <c r="N25" s="32">
        <f>VLOOKUP(B25,[1]Sheet5!$A$1:$F$34,5,FALSE)</f>
        <v>5.344</v>
      </c>
      <c r="O25" s="33">
        <v>0</v>
      </c>
      <c r="P25" s="34">
        <f>VLOOKUP(B25,[1]Sheet6!$A$2:$B$34,2,FALSE)</f>
        <v>60.974816</v>
      </c>
      <c r="Q25" s="38"/>
      <c r="R25" s="1" t="s">
        <v>55</v>
      </c>
      <c r="S25" s="1" t="s">
        <v>153</v>
      </c>
      <c r="T25" s="1"/>
    </row>
    <row r="26" ht="24" customHeight="1" spans="1:20">
      <c r="A26" s="1" t="s">
        <v>39</v>
      </c>
      <c r="B26" s="22" t="s">
        <v>154</v>
      </c>
      <c r="C26" s="22" t="s">
        <v>155</v>
      </c>
      <c r="D26" s="22" t="s">
        <v>77</v>
      </c>
      <c r="E26" s="11">
        <v>0.2</v>
      </c>
      <c r="F26" s="1" t="s">
        <v>55</v>
      </c>
      <c r="G26" s="22" t="s">
        <v>156</v>
      </c>
      <c r="H26" s="23" t="s">
        <v>157</v>
      </c>
      <c r="I26" s="22" t="s">
        <v>80</v>
      </c>
      <c r="J26" s="31" t="s">
        <v>92</v>
      </c>
      <c r="K26" s="32">
        <f>VLOOKUP(B26,[1]Sheet5!$A$1:$F$34,2,FALSE)</f>
        <v>3.06876</v>
      </c>
      <c r="L26" s="32">
        <f>VLOOKUP(B26,[1]Sheet5!$A$1:$F$34,3,FALSE)</f>
        <v>1.5</v>
      </c>
      <c r="M26" s="32">
        <f>VLOOKUP(B26,[1]Sheet5!$A$1:$F$34,4,FALSE)</f>
        <v>0.709353</v>
      </c>
      <c r="N26" s="32">
        <f>VLOOKUP(B26,[1]Sheet5!$A$1:$F$34,5,FALSE)</f>
        <v>0.709353</v>
      </c>
      <c r="O26" s="33">
        <v>0</v>
      </c>
      <c r="P26" s="34">
        <f>VLOOKUP(B26,[1]Sheet6!$A$2:$B$34,2,FALSE)</f>
        <v>4.384323</v>
      </c>
      <c r="Q26" s="38"/>
      <c r="R26" s="1" t="s">
        <v>55</v>
      </c>
      <c r="S26" s="1" t="s">
        <v>158</v>
      </c>
      <c r="T26" s="1"/>
    </row>
    <row r="27" ht="24" customHeight="1" spans="1:20">
      <c r="A27" s="1" t="s">
        <v>39</v>
      </c>
      <c r="B27" s="22" t="s">
        <v>159</v>
      </c>
      <c r="C27" s="22" t="s">
        <v>160</v>
      </c>
      <c r="D27" s="22" t="s">
        <v>77</v>
      </c>
      <c r="E27" s="11">
        <v>2.6</v>
      </c>
      <c r="F27" s="1" t="s">
        <v>43</v>
      </c>
      <c r="G27" s="22" t="s">
        <v>161</v>
      </c>
      <c r="H27" s="23" t="s">
        <v>162</v>
      </c>
      <c r="I27" s="22" t="s">
        <v>163</v>
      </c>
      <c r="J27" s="31" t="s">
        <v>81</v>
      </c>
      <c r="K27" s="32">
        <f>VLOOKUP(B27,[1]Sheet5!$A$1:$F$34,2,FALSE)</f>
        <v>61.278692</v>
      </c>
      <c r="L27" s="32">
        <f>VLOOKUP(B27,[1]Sheet5!$A$1:$F$34,3,FALSE)</f>
        <v>43.6875</v>
      </c>
      <c r="M27" s="32">
        <f>VLOOKUP(B27,[1]Sheet5!$A$1:$F$34,4,FALSE)</f>
        <v>31.8253</v>
      </c>
      <c r="N27" s="32">
        <f>VLOOKUP(B27,[1]Sheet5!$A$1:$F$34,5,FALSE)</f>
        <v>29.5</v>
      </c>
      <c r="O27" s="33">
        <v>0</v>
      </c>
      <c r="P27" s="34">
        <f>VLOOKUP(B27,[1]Sheet6!$A$2:$B$34,2,FALSE)</f>
        <v>98.116846</v>
      </c>
      <c r="Q27" s="38"/>
      <c r="R27" s="1" t="s">
        <v>43</v>
      </c>
      <c r="S27" s="1" t="s">
        <v>164</v>
      </c>
      <c r="T27" s="1"/>
    </row>
    <row r="28" ht="24" customHeight="1" spans="1:20">
      <c r="A28" s="1" t="s">
        <v>39</v>
      </c>
      <c r="B28" s="22" t="s">
        <v>165</v>
      </c>
      <c r="C28" s="22" t="s">
        <v>166</v>
      </c>
      <c r="D28" s="22" t="s">
        <v>77</v>
      </c>
      <c r="E28" s="11">
        <v>0.32</v>
      </c>
      <c r="F28" s="1" t="s">
        <v>43</v>
      </c>
      <c r="G28" s="22" t="s">
        <v>167</v>
      </c>
      <c r="H28" s="23" t="s">
        <v>168</v>
      </c>
      <c r="I28" s="22" t="s">
        <v>163</v>
      </c>
      <c r="J28" s="31" t="s">
        <v>81</v>
      </c>
      <c r="K28" s="32">
        <f>VLOOKUP(B28,[1]Sheet5!$A$1:$F$34,2,FALSE)</f>
        <v>35.2143</v>
      </c>
      <c r="L28" s="32">
        <f>VLOOKUP(B28,[1]Sheet5!$A$1:$F$34,3,FALSE)</f>
        <v>28.1575</v>
      </c>
      <c r="M28" s="32">
        <f>VLOOKUP(B28,[1]Sheet5!$A$1:$F$34,4,FALSE)</f>
        <v>8.21</v>
      </c>
      <c r="N28" s="32">
        <f>VLOOKUP(B28,[1]Sheet5!$A$1:$F$34,5,FALSE)</f>
        <v>8.21</v>
      </c>
      <c r="O28" s="33">
        <v>0</v>
      </c>
      <c r="P28" s="34">
        <f>VLOOKUP(B28,[1]Sheet6!$A$2:$B$34,2,FALSE)</f>
        <v>25.143417</v>
      </c>
      <c r="Q28" s="38"/>
      <c r="R28" s="1" t="s">
        <v>43</v>
      </c>
      <c r="S28" s="1" t="s">
        <v>169</v>
      </c>
      <c r="T28" s="1"/>
    </row>
    <row r="29" ht="24" customHeight="1" spans="1:20">
      <c r="A29" s="1" t="s">
        <v>39</v>
      </c>
      <c r="B29" s="24" t="s">
        <v>170</v>
      </c>
      <c r="C29" s="22" t="s">
        <v>171</v>
      </c>
      <c r="D29" s="22" t="s">
        <v>77</v>
      </c>
      <c r="E29" s="11">
        <v>0.3</v>
      </c>
      <c r="F29" s="1" t="s">
        <v>43</v>
      </c>
      <c r="G29" s="22" t="s">
        <v>167</v>
      </c>
      <c r="H29" s="23" t="s">
        <v>138</v>
      </c>
      <c r="I29" s="22" t="s">
        <v>80</v>
      </c>
      <c r="J29" s="31" t="s">
        <v>139</v>
      </c>
      <c r="K29" s="32">
        <v>0.5</v>
      </c>
      <c r="L29" s="32">
        <v>0.5</v>
      </c>
      <c r="M29" s="32">
        <v>0.3</v>
      </c>
      <c r="N29" s="32">
        <v>0.3</v>
      </c>
      <c r="O29" s="33">
        <v>0</v>
      </c>
      <c r="P29" s="35"/>
      <c r="Q29" s="38"/>
      <c r="R29" s="1" t="s">
        <v>43</v>
      </c>
      <c r="S29" s="1" t="s">
        <v>172</v>
      </c>
      <c r="T29" s="1"/>
    </row>
    <row r="30" ht="24" customHeight="1" spans="1:20">
      <c r="A30" s="1" t="s">
        <v>39</v>
      </c>
      <c r="B30" s="22" t="s">
        <v>173</v>
      </c>
      <c r="C30" s="22" t="s">
        <v>174</v>
      </c>
      <c r="D30" s="22" t="s">
        <v>77</v>
      </c>
      <c r="E30" s="11">
        <v>0.6</v>
      </c>
      <c r="F30" s="1" t="s">
        <v>43</v>
      </c>
      <c r="G30" s="22" t="s">
        <v>175</v>
      </c>
      <c r="H30" s="23" t="s">
        <v>176</v>
      </c>
      <c r="I30" s="22" t="s">
        <v>80</v>
      </c>
      <c r="J30" s="31" t="s">
        <v>81</v>
      </c>
      <c r="K30" s="32">
        <f>VLOOKUP(B30,[1]Sheet5!$A$1:$F$34,2,FALSE)</f>
        <v>58.06502</v>
      </c>
      <c r="L30" s="32">
        <f>VLOOKUP(B30,[1]Sheet5!$A$1:$F$34,3,FALSE)</f>
        <v>32.9</v>
      </c>
      <c r="M30" s="32">
        <f>VLOOKUP(B30,[1]Sheet5!$A$1:$F$34,4,FALSE)</f>
        <v>6.445931</v>
      </c>
      <c r="N30" s="32">
        <f>VLOOKUP(B30,[1]Sheet5!$A$1:$F$34,5,FALSE)</f>
        <v>0.605931</v>
      </c>
      <c r="O30" s="33">
        <v>0</v>
      </c>
      <c r="P30" s="34">
        <f>VLOOKUP(B30,[1]Sheet6!$A$2:$B$34,2,FALSE)</f>
        <v>87.20021443</v>
      </c>
      <c r="Q30" s="38"/>
      <c r="R30" s="1" t="s">
        <v>43</v>
      </c>
      <c r="S30" s="1" t="s">
        <v>177</v>
      </c>
      <c r="T30" s="1"/>
    </row>
    <row r="31" ht="24" customHeight="1" spans="1:20">
      <c r="A31" s="1" t="s">
        <v>39</v>
      </c>
      <c r="B31" s="22" t="s">
        <v>178</v>
      </c>
      <c r="C31" s="22" t="s">
        <v>179</v>
      </c>
      <c r="D31" s="22" t="s">
        <v>77</v>
      </c>
      <c r="E31" s="11">
        <v>0.4</v>
      </c>
      <c r="F31" s="1" t="s">
        <v>43</v>
      </c>
      <c r="G31" s="22" t="s">
        <v>175</v>
      </c>
      <c r="H31" s="23" t="s">
        <v>180</v>
      </c>
      <c r="I31" s="22" t="s">
        <v>163</v>
      </c>
      <c r="J31" s="31" t="s">
        <v>81</v>
      </c>
      <c r="K31" s="32">
        <f>VLOOKUP(B31,[1]Sheet5!$A$1:$F$34,2,FALSE)</f>
        <v>31.181402</v>
      </c>
      <c r="L31" s="32">
        <f>VLOOKUP(B31,[1]Sheet5!$A$1:$F$34,3,FALSE)</f>
        <v>24.51</v>
      </c>
      <c r="M31" s="32">
        <f>VLOOKUP(B31,[1]Sheet5!$A$1:$F$34,4,FALSE)</f>
        <v>16.4967</v>
      </c>
      <c r="N31" s="32">
        <f>VLOOKUP(B31,[1]Sheet5!$A$1:$F$34,5,FALSE)</f>
        <v>16.28</v>
      </c>
      <c r="O31" s="33">
        <v>0</v>
      </c>
      <c r="P31" s="34">
        <f>VLOOKUP(B31,[1]Sheet6!$A$2:$B$34,2,FALSE)</f>
        <v>61.303942</v>
      </c>
      <c r="Q31" s="38"/>
      <c r="R31" s="1" t="s">
        <v>43</v>
      </c>
      <c r="S31" s="1" t="s">
        <v>181</v>
      </c>
      <c r="T31" s="1"/>
    </row>
    <row r="32" ht="24" customHeight="1" spans="1:20">
      <c r="A32" s="1" t="s">
        <v>39</v>
      </c>
      <c r="B32" s="22" t="s">
        <v>182</v>
      </c>
      <c r="C32" s="22" t="s">
        <v>183</v>
      </c>
      <c r="D32" s="22" t="s">
        <v>77</v>
      </c>
      <c r="E32" s="11">
        <v>0.2</v>
      </c>
      <c r="F32" s="1" t="s">
        <v>43</v>
      </c>
      <c r="G32" s="22" t="s">
        <v>143</v>
      </c>
      <c r="H32" s="23" t="s">
        <v>184</v>
      </c>
      <c r="I32" s="22" t="s">
        <v>80</v>
      </c>
      <c r="J32" s="31" t="s">
        <v>92</v>
      </c>
      <c r="K32" s="32">
        <f>VLOOKUP(B32,[1]Sheet5!$A$1:$F$34,2,FALSE)</f>
        <v>23.305521</v>
      </c>
      <c r="L32" s="32">
        <f>VLOOKUP(B32,[1]Sheet5!$A$1:$F$34,3,FALSE)</f>
        <v>17.6</v>
      </c>
      <c r="M32" s="32">
        <f>VLOOKUP(B32,[1]Sheet5!$A$1:$F$34,4,FALSE)</f>
        <v>4.114</v>
      </c>
      <c r="N32" s="32">
        <f>VLOOKUP(B32,[1]Sheet5!$A$1:$F$34,5,FALSE)</f>
        <v>4.094</v>
      </c>
      <c r="O32" s="33">
        <v>0</v>
      </c>
      <c r="P32" s="34">
        <f>VLOOKUP(B32,[1]Sheet6!$A$2:$B$34,2,FALSE)</f>
        <v>51.068988</v>
      </c>
      <c r="Q32" s="38"/>
      <c r="R32" s="1" t="s">
        <v>43</v>
      </c>
      <c r="S32" s="1" t="s">
        <v>185</v>
      </c>
      <c r="T32" s="1"/>
    </row>
    <row r="33" ht="24" customHeight="1" spans="1:20">
      <c r="A33" s="1" t="s">
        <v>39</v>
      </c>
      <c r="B33" s="22" t="s">
        <v>186</v>
      </c>
      <c r="C33" s="22" t="s">
        <v>187</v>
      </c>
      <c r="D33" s="22" t="s">
        <v>77</v>
      </c>
      <c r="E33" s="11">
        <v>0.3</v>
      </c>
      <c r="F33" s="1" t="s">
        <v>55</v>
      </c>
      <c r="G33" s="22" t="s">
        <v>188</v>
      </c>
      <c r="H33" s="23" t="s">
        <v>86</v>
      </c>
      <c r="I33" s="22" t="s">
        <v>46</v>
      </c>
      <c r="J33" s="31" t="s">
        <v>81</v>
      </c>
      <c r="K33" s="32">
        <f>VLOOKUP(B33,[1]Sheet5!$A$1:$F$34,2,FALSE)</f>
        <v>5.781736</v>
      </c>
      <c r="L33" s="32">
        <f>VLOOKUP(B33,[1]Sheet5!$A$1:$F$34,3,FALSE)</f>
        <v>4.6</v>
      </c>
      <c r="M33" s="32">
        <f>VLOOKUP(B33,[1]Sheet5!$A$1:$F$34,4,FALSE)</f>
        <v>2.020196</v>
      </c>
      <c r="N33" s="32">
        <f>VLOOKUP(B33,[1]Sheet5!$A$1:$F$34,5,FALSE)</f>
        <v>2.020196</v>
      </c>
      <c r="O33" s="33">
        <v>0</v>
      </c>
      <c r="P33" s="34">
        <f>VLOOKUP(B33,[1]Sheet6!$A$2:$B$34,2,FALSE)</f>
        <v>16.17</v>
      </c>
      <c r="Q33" s="38"/>
      <c r="R33" s="1" t="s">
        <v>55</v>
      </c>
      <c r="S33" s="1" t="s">
        <v>189</v>
      </c>
      <c r="T33" s="1"/>
    </row>
    <row r="34" ht="24" customHeight="1" spans="1:20">
      <c r="A34" s="1" t="s">
        <v>39</v>
      </c>
      <c r="B34" s="22" t="s">
        <v>190</v>
      </c>
      <c r="C34" s="22" t="s">
        <v>191</v>
      </c>
      <c r="D34" s="22" t="s">
        <v>77</v>
      </c>
      <c r="E34" s="11">
        <v>0.3</v>
      </c>
      <c r="F34" s="1" t="s">
        <v>55</v>
      </c>
      <c r="G34" s="22" t="s">
        <v>188</v>
      </c>
      <c r="H34" s="23" t="s">
        <v>152</v>
      </c>
      <c r="I34" s="22" t="s">
        <v>46</v>
      </c>
      <c r="J34" s="31" t="s">
        <v>81</v>
      </c>
      <c r="K34" s="32">
        <f>VLOOKUP(B34,[1]Sheet5!$A$1:$F$34,2,FALSE)</f>
        <v>24.85</v>
      </c>
      <c r="L34" s="32">
        <f>VLOOKUP(B34,[1]Sheet5!$A$1:$F$34,3,FALSE)</f>
        <v>19.45</v>
      </c>
      <c r="M34" s="32">
        <f>VLOOKUP(B34,[1]Sheet5!$A$1:$F$34,4,FALSE)</f>
        <v>13.92</v>
      </c>
      <c r="N34" s="32">
        <f>VLOOKUP(B34,[1]Sheet5!$A$1:$F$34,5,FALSE)</f>
        <v>13.92</v>
      </c>
      <c r="O34" s="33">
        <v>0</v>
      </c>
      <c r="P34" s="34">
        <f>VLOOKUP(B34,[1]Sheet6!$A$2:$B$34,2,FALSE)</f>
        <v>47.099387</v>
      </c>
      <c r="Q34" s="38"/>
      <c r="R34" s="1" t="s">
        <v>55</v>
      </c>
      <c r="S34" s="1" t="s">
        <v>192</v>
      </c>
      <c r="T34" s="1"/>
    </row>
    <row r="35" ht="24" customHeight="1" spans="1:20">
      <c r="A35" s="1" t="s">
        <v>39</v>
      </c>
      <c r="B35" s="22" t="s">
        <v>193</v>
      </c>
      <c r="C35" s="22" t="s">
        <v>194</v>
      </c>
      <c r="D35" s="22" t="s">
        <v>77</v>
      </c>
      <c r="E35" s="11">
        <v>1.8</v>
      </c>
      <c r="F35" s="1" t="s">
        <v>55</v>
      </c>
      <c r="G35" s="22" t="s">
        <v>78</v>
      </c>
      <c r="H35" s="23" t="s">
        <v>79</v>
      </c>
      <c r="I35" s="22" t="s">
        <v>102</v>
      </c>
      <c r="J35" s="31" t="s">
        <v>81</v>
      </c>
      <c r="K35" s="32">
        <f>VLOOKUP(B35,[1]Sheet5!$A$1:$F$34,2,FALSE)</f>
        <v>14.40233</v>
      </c>
      <c r="L35" s="32">
        <f>VLOOKUP(B35,[1]Sheet5!$A$1:$F$34,3,FALSE)</f>
        <v>11.5075</v>
      </c>
      <c r="M35" s="32">
        <f>VLOOKUP(B35,[1]Sheet5!$A$1:$F$34,4,FALSE)</f>
        <v>5.96</v>
      </c>
      <c r="N35" s="32">
        <f>VLOOKUP(B35,[1]Sheet5!$A$1:$F$34,5,FALSE)</f>
        <v>5.96</v>
      </c>
      <c r="O35" s="33">
        <v>0</v>
      </c>
      <c r="P35" s="34">
        <f>VLOOKUP(B35,[1]Sheet6!$A$2:$B$34,2,FALSE)</f>
        <v>21.264554</v>
      </c>
      <c r="Q35" s="38"/>
      <c r="R35" s="1" t="s">
        <v>55</v>
      </c>
      <c r="S35" s="1" t="s">
        <v>195</v>
      </c>
      <c r="T35" s="1"/>
    </row>
    <row r="36" ht="24" customHeight="1" spans="1:20">
      <c r="A36" s="1" t="s">
        <v>39</v>
      </c>
      <c r="B36" s="22" t="s">
        <v>196</v>
      </c>
      <c r="C36" s="22" t="s">
        <v>197</v>
      </c>
      <c r="D36" s="22" t="s">
        <v>77</v>
      </c>
      <c r="E36" s="11">
        <v>0.2</v>
      </c>
      <c r="F36" s="1" t="s">
        <v>55</v>
      </c>
      <c r="G36" s="22" t="s">
        <v>56</v>
      </c>
      <c r="H36" s="23" t="s">
        <v>113</v>
      </c>
      <c r="I36" s="22" t="s">
        <v>46</v>
      </c>
      <c r="J36" s="31" t="s">
        <v>92</v>
      </c>
      <c r="K36" s="32">
        <f>VLOOKUP(B36,[1]Sheet5!$A$1:$F$34,2,FALSE)</f>
        <v>4.7826</v>
      </c>
      <c r="L36" s="32">
        <f>VLOOKUP(B36,[1]Sheet5!$A$1:$F$34,3,FALSE)</f>
        <v>3.56</v>
      </c>
      <c r="M36" s="32">
        <f>VLOOKUP(B36,[1]Sheet5!$A$1:$F$34,4,FALSE)</f>
        <v>1.3591</v>
      </c>
      <c r="N36" s="32">
        <f>VLOOKUP(B36,[1]Sheet5!$A$1:$F$34,5,FALSE)</f>
        <v>1.34</v>
      </c>
      <c r="O36" s="33">
        <v>0</v>
      </c>
      <c r="P36" s="34">
        <f>VLOOKUP(B36,[1]Sheet6!$A$2:$B$34,2,FALSE)</f>
        <v>10.12344</v>
      </c>
      <c r="Q36" s="38"/>
      <c r="R36" s="1" t="s">
        <v>55</v>
      </c>
      <c r="S36" s="1" t="s">
        <v>198</v>
      </c>
      <c r="T36" s="1"/>
    </row>
    <row r="37" ht="24" customHeight="1" spans="1:20">
      <c r="A37" s="1" t="s">
        <v>39</v>
      </c>
      <c r="B37" s="22" t="s">
        <v>199</v>
      </c>
      <c r="C37" s="22" t="s">
        <v>200</v>
      </c>
      <c r="D37" s="22" t="s">
        <v>77</v>
      </c>
      <c r="E37" s="11">
        <v>0.75</v>
      </c>
      <c r="F37" s="1" t="s">
        <v>55</v>
      </c>
      <c r="G37" s="22" t="s">
        <v>56</v>
      </c>
      <c r="H37" s="23" t="s">
        <v>201</v>
      </c>
      <c r="I37" s="22" t="s">
        <v>80</v>
      </c>
      <c r="J37" s="31" t="s">
        <v>92</v>
      </c>
      <c r="K37" s="32">
        <f>VLOOKUP(B37,[1]Sheet5!$A$1:$F$34,2,FALSE)</f>
        <v>25.504161</v>
      </c>
      <c r="L37" s="32">
        <f>VLOOKUP(B37,[1]Sheet5!$A$1:$F$34,3,FALSE)</f>
        <v>16.5</v>
      </c>
      <c r="M37" s="32">
        <f>VLOOKUP(B37,[1]Sheet5!$A$1:$F$34,4,FALSE)</f>
        <v>5.653553</v>
      </c>
      <c r="N37" s="32">
        <f>VLOOKUP(B37,[1]Sheet5!$A$1:$F$34,5,FALSE)</f>
        <v>5.653353</v>
      </c>
      <c r="O37" s="33">
        <v>0</v>
      </c>
      <c r="P37" s="34">
        <f>VLOOKUP(B37,[1]Sheet6!$A$2:$B$34,2,FALSE)</f>
        <v>45.421568</v>
      </c>
      <c r="Q37" s="38"/>
      <c r="R37" s="1" t="s">
        <v>55</v>
      </c>
      <c r="S37" s="1" t="s">
        <v>202</v>
      </c>
      <c r="T37" s="1"/>
    </row>
    <row r="38" ht="24" customHeight="1" spans="1:20">
      <c r="A38" s="1" t="s">
        <v>39</v>
      </c>
      <c r="B38" s="22" t="s">
        <v>203</v>
      </c>
      <c r="C38" s="22" t="s">
        <v>204</v>
      </c>
      <c r="D38" s="22" t="s">
        <v>77</v>
      </c>
      <c r="E38" s="11">
        <v>1.25</v>
      </c>
      <c r="F38" s="1" t="s">
        <v>55</v>
      </c>
      <c r="G38" s="22" t="s">
        <v>156</v>
      </c>
      <c r="H38" s="23" t="s">
        <v>205</v>
      </c>
      <c r="I38" s="22" t="s">
        <v>46</v>
      </c>
      <c r="J38" s="31" t="s">
        <v>81</v>
      </c>
      <c r="K38" s="32">
        <f>VLOOKUP(B38,[1]Sheet5!$A$1:$F$34,2,FALSE)</f>
        <v>7.092136</v>
      </c>
      <c r="L38" s="32">
        <f>VLOOKUP(B38,[1]Sheet5!$A$1:$F$34,3,FALSE)</f>
        <v>5.6</v>
      </c>
      <c r="M38" s="32">
        <f>VLOOKUP(B38,[1]Sheet5!$A$1:$F$34,4,FALSE)</f>
        <v>2.970196</v>
      </c>
      <c r="N38" s="32">
        <f>VLOOKUP(B38,[1]Sheet5!$A$1:$F$34,5,FALSE)</f>
        <v>2.970196</v>
      </c>
      <c r="O38" s="33">
        <v>0</v>
      </c>
      <c r="P38" s="34">
        <f>VLOOKUP(B38,[1]Sheet6!$A$2:$B$34,2,FALSE)</f>
        <v>19.47297</v>
      </c>
      <c r="Q38" s="38"/>
      <c r="R38" s="1" t="s">
        <v>55</v>
      </c>
      <c r="S38" s="1" t="s">
        <v>206</v>
      </c>
      <c r="T38" s="1"/>
    </row>
    <row r="39" ht="24" customHeight="1" spans="1:20">
      <c r="A39" s="1" t="s">
        <v>39</v>
      </c>
      <c r="B39" s="22" t="s">
        <v>207</v>
      </c>
      <c r="C39" s="22" t="s">
        <v>208</v>
      </c>
      <c r="D39" s="22" t="s">
        <v>77</v>
      </c>
      <c r="E39" s="11">
        <v>0.24</v>
      </c>
      <c r="F39" s="1" t="s">
        <v>55</v>
      </c>
      <c r="G39" s="22" t="s">
        <v>156</v>
      </c>
      <c r="H39" s="23" t="s">
        <v>205</v>
      </c>
      <c r="I39" s="22" t="s">
        <v>46</v>
      </c>
      <c r="J39" s="31" t="s">
        <v>92</v>
      </c>
      <c r="K39" s="32">
        <f>VLOOKUP(B39,[1]Sheet5!$A$1:$F$34,2,FALSE)</f>
        <v>21.323423</v>
      </c>
      <c r="L39" s="32">
        <f>VLOOKUP(B39,[1]Sheet5!$A$1:$F$34,3,FALSE)</f>
        <v>16.06</v>
      </c>
      <c r="M39" s="32">
        <f>VLOOKUP(B39,[1]Sheet5!$A$1:$F$34,4,FALSE)</f>
        <v>6.2707</v>
      </c>
      <c r="N39" s="32">
        <f>VLOOKUP(B39,[1]Sheet5!$A$1:$F$34,5,FALSE)</f>
        <v>6.054</v>
      </c>
      <c r="O39" s="33">
        <v>0</v>
      </c>
      <c r="P39" s="34">
        <f>VLOOKUP(B39,[1]Sheet6!$A$2:$B$34,2,FALSE)</f>
        <v>45.335972</v>
      </c>
      <c r="Q39" s="38"/>
      <c r="R39" s="1" t="s">
        <v>55</v>
      </c>
      <c r="S39" s="1" t="s">
        <v>209</v>
      </c>
      <c r="T39" s="1"/>
    </row>
    <row r="40" ht="24" customHeight="1" spans="1:20">
      <c r="A40" s="1" t="s">
        <v>39</v>
      </c>
      <c r="B40" s="22" t="s">
        <v>210</v>
      </c>
      <c r="C40" s="22" t="s">
        <v>211</v>
      </c>
      <c r="D40" s="22" t="s">
        <v>77</v>
      </c>
      <c r="E40" s="11">
        <v>0.3</v>
      </c>
      <c r="F40" s="1" t="s">
        <v>43</v>
      </c>
      <c r="G40" s="22" t="s">
        <v>61</v>
      </c>
      <c r="H40" s="23" t="s">
        <v>212</v>
      </c>
      <c r="I40" s="22" t="s">
        <v>80</v>
      </c>
      <c r="J40" s="31" t="s">
        <v>81</v>
      </c>
      <c r="K40" s="32">
        <f>VLOOKUP(B40,[1]Sheet5!$A$1:$F$34,2,FALSE)</f>
        <v>22.09</v>
      </c>
      <c r="L40" s="32">
        <f>VLOOKUP(B40,[1]Sheet5!$A$1:$F$34,3,FALSE)</f>
        <v>17.67</v>
      </c>
      <c r="M40" s="32">
        <f>VLOOKUP(B40,[1]Sheet5!$A$1:$F$34,4,FALSE)</f>
        <v>0.55</v>
      </c>
      <c r="N40" s="32">
        <f>VLOOKUP(B40,[1]Sheet5!$A$1:$F$34,5,FALSE)</f>
        <v>0.55</v>
      </c>
      <c r="O40" s="33">
        <v>0</v>
      </c>
      <c r="P40" s="34">
        <f>VLOOKUP(B40,[1]Sheet6!$A$2:$B$34,2,FALSE)</f>
        <v>56.487681</v>
      </c>
      <c r="Q40" s="38"/>
      <c r="R40" s="1" t="s">
        <v>43</v>
      </c>
      <c r="S40" s="1" t="s">
        <v>213</v>
      </c>
      <c r="T40" s="1"/>
    </row>
    <row r="41" ht="24" customHeight="1" spans="1:20">
      <c r="A41" s="1" t="s">
        <v>39</v>
      </c>
      <c r="B41" s="24" t="s">
        <v>214</v>
      </c>
      <c r="C41" s="22" t="s">
        <v>215</v>
      </c>
      <c r="D41" s="22" t="s">
        <v>77</v>
      </c>
      <c r="E41" s="11">
        <v>1</v>
      </c>
      <c r="F41" s="1" t="s">
        <v>43</v>
      </c>
      <c r="G41" s="22" t="s">
        <v>44</v>
      </c>
      <c r="H41" s="23" t="s">
        <v>216</v>
      </c>
      <c r="I41" s="22" t="s">
        <v>63</v>
      </c>
      <c r="J41" s="31" t="s">
        <v>139</v>
      </c>
      <c r="K41" s="32">
        <v>3.3</v>
      </c>
      <c r="L41" s="32">
        <v>3.3</v>
      </c>
      <c r="M41" s="32">
        <v>1</v>
      </c>
      <c r="N41" s="32">
        <v>1</v>
      </c>
      <c r="O41" s="33">
        <v>0</v>
      </c>
      <c r="P41" s="35"/>
      <c r="Q41" s="38"/>
      <c r="R41" s="1" t="s">
        <v>43</v>
      </c>
      <c r="S41" s="1" t="s">
        <v>217</v>
      </c>
      <c r="T41" s="1"/>
    </row>
    <row r="42" ht="24" customHeight="1" spans="1:20">
      <c r="A42" s="1" t="s">
        <v>39</v>
      </c>
      <c r="B42" s="22" t="s">
        <v>218</v>
      </c>
      <c r="C42" s="22" t="s">
        <v>219</v>
      </c>
      <c r="D42" s="22" t="s">
        <v>77</v>
      </c>
      <c r="E42" s="11">
        <v>1.18</v>
      </c>
      <c r="F42" s="1" t="s">
        <v>43</v>
      </c>
      <c r="G42" s="22" t="s">
        <v>161</v>
      </c>
      <c r="H42" s="23" t="s">
        <v>212</v>
      </c>
      <c r="I42" s="22" t="s">
        <v>80</v>
      </c>
      <c r="J42" s="31" t="s">
        <v>81</v>
      </c>
      <c r="K42" s="32">
        <f>VLOOKUP(B42,[1]Sheet5!$A$1:$F$34,2,FALSE)</f>
        <v>43.795337</v>
      </c>
      <c r="L42" s="32">
        <f>VLOOKUP(B42,[1]Sheet5!$A$1:$F$34,3,FALSE)</f>
        <v>31.5</v>
      </c>
      <c r="M42" s="32">
        <f>VLOOKUP(B42,[1]Sheet5!$A$1:$F$34,4,FALSE)</f>
        <v>7.545376</v>
      </c>
      <c r="N42" s="32">
        <f>VLOOKUP(B42,[1]Sheet5!$A$1:$F$34,5,FALSE)</f>
        <v>7.525176</v>
      </c>
      <c r="O42" s="33">
        <v>0</v>
      </c>
      <c r="P42" s="34">
        <f>VLOOKUP(B42,[1]Sheet6!$A$2:$B$34,2,FALSE)</f>
        <v>101.09050943</v>
      </c>
      <c r="Q42" s="38"/>
      <c r="R42" s="1" t="s">
        <v>43</v>
      </c>
      <c r="S42" s="1" t="s">
        <v>220</v>
      </c>
      <c r="T42" s="1"/>
    </row>
    <row r="43" ht="24" customHeight="1" spans="1:20">
      <c r="A43" s="1" t="s">
        <v>39</v>
      </c>
      <c r="B43" s="22" t="s">
        <v>221</v>
      </c>
      <c r="C43" s="22" t="s">
        <v>222</v>
      </c>
      <c r="D43" s="22" t="s">
        <v>77</v>
      </c>
      <c r="E43" s="11">
        <v>0.1</v>
      </c>
      <c r="F43" s="1" t="s">
        <v>43</v>
      </c>
      <c r="G43" s="22" t="s">
        <v>167</v>
      </c>
      <c r="H43" s="23" t="s">
        <v>138</v>
      </c>
      <c r="I43" s="22" t="s">
        <v>80</v>
      </c>
      <c r="J43" s="31" t="s">
        <v>92</v>
      </c>
      <c r="K43" s="32">
        <f>VLOOKUP(B43,[1]Sheet5!$A$1:$F$34,2,FALSE)</f>
        <v>3.2206</v>
      </c>
      <c r="L43" s="32">
        <f>VLOOKUP(B43,[1]Sheet5!$A$1:$F$34,3,FALSE)</f>
        <v>2.5</v>
      </c>
      <c r="M43" s="32">
        <f>VLOOKUP(B43,[1]Sheet5!$A$1:$F$34,4,FALSE)</f>
        <v>0.0801</v>
      </c>
      <c r="N43" s="32">
        <f>VLOOKUP(B43,[1]Sheet5!$A$1:$F$34,5,FALSE)</f>
        <v>0.0801</v>
      </c>
      <c r="O43" s="33">
        <v>0</v>
      </c>
      <c r="P43" s="34">
        <f>VLOOKUP(B43,[1]Sheet6!$A$2:$B$34,2,FALSE)</f>
        <v>11.92569343</v>
      </c>
      <c r="Q43" s="38"/>
      <c r="R43" s="1" t="s">
        <v>43</v>
      </c>
      <c r="S43" s="1" t="s">
        <v>223</v>
      </c>
      <c r="T43" s="1"/>
    </row>
    <row r="44" ht="24" customHeight="1" spans="1:20">
      <c r="A44" s="1" t="s">
        <v>39</v>
      </c>
      <c r="B44" s="24" t="s">
        <v>224</v>
      </c>
      <c r="C44" s="22" t="s">
        <v>225</v>
      </c>
      <c r="D44" s="22" t="s">
        <v>77</v>
      </c>
      <c r="E44" s="11">
        <v>2.85</v>
      </c>
      <c r="F44" s="1" t="s">
        <v>43</v>
      </c>
      <c r="G44" s="22" t="s">
        <v>50</v>
      </c>
      <c r="H44" s="23" t="s">
        <v>138</v>
      </c>
      <c r="I44" s="22" t="s">
        <v>80</v>
      </c>
      <c r="J44" s="31" t="s">
        <v>139</v>
      </c>
      <c r="K44" s="32">
        <v>2.85</v>
      </c>
      <c r="L44" s="32">
        <v>2.85</v>
      </c>
      <c r="M44" s="32">
        <v>2.85</v>
      </c>
      <c r="N44" s="32">
        <v>2.85</v>
      </c>
      <c r="O44" s="33">
        <v>0</v>
      </c>
      <c r="P44" s="35"/>
      <c r="Q44" s="38"/>
      <c r="R44" s="1" t="s">
        <v>43</v>
      </c>
      <c r="S44" s="1" t="s">
        <v>226</v>
      </c>
      <c r="T44" s="1"/>
    </row>
    <row r="45" ht="24" customHeight="1" spans="1:20">
      <c r="A45" s="1" t="s">
        <v>39</v>
      </c>
      <c r="B45" s="22" t="s">
        <v>227</v>
      </c>
      <c r="C45" s="22" t="s">
        <v>228</v>
      </c>
      <c r="D45" s="22" t="s">
        <v>77</v>
      </c>
      <c r="E45" s="11">
        <v>0.2</v>
      </c>
      <c r="F45" s="1" t="s">
        <v>55</v>
      </c>
      <c r="G45" s="22" t="s">
        <v>56</v>
      </c>
      <c r="H45" s="23" t="s">
        <v>201</v>
      </c>
      <c r="I45" s="22" t="s">
        <v>102</v>
      </c>
      <c r="J45" s="31" t="s">
        <v>92</v>
      </c>
      <c r="K45" s="32">
        <f>VLOOKUP(B45,[1]Sheet5!$A$1:$F$34,2,FALSE)</f>
        <v>3.253868</v>
      </c>
      <c r="L45" s="32">
        <f>VLOOKUP(B45,[1]Sheet5!$A$1:$F$34,3,FALSE)</f>
        <v>2.5</v>
      </c>
      <c r="M45" s="32">
        <f>VLOOKUP(B45,[1]Sheet5!$A$1:$F$34,4,FALSE)</f>
        <v>0.6725115958</v>
      </c>
      <c r="N45" s="32">
        <f>VLOOKUP(B45,[1]Sheet5!$A$1:$F$34,5,FALSE)</f>
        <v>0.6725115958</v>
      </c>
      <c r="O45" s="33">
        <v>0</v>
      </c>
      <c r="P45" s="34">
        <f>VLOOKUP(B45,[1]Sheet6!$A$2:$B$34,2,FALSE)</f>
        <v>6.75</v>
      </c>
      <c r="Q45" s="38"/>
      <c r="R45" s="1" t="s">
        <v>55</v>
      </c>
      <c r="S45" s="1" t="s">
        <v>229</v>
      </c>
      <c r="T45" s="1"/>
    </row>
    <row r="46" ht="24" customHeight="1" spans="1:20">
      <c r="A46" s="1" t="s">
        <v>39</v>
      </c>
      <c r="B46" s="24" t="s">
        <v>230</v>
      </c>
      <c r="C46" s="22" t="s">
        <v>231</v>
      </c>
      <c r="D46" s="22" t="s">
        <v>77</v>
      </c>
      <c r="E46" s="11">
        <v>0.1</v>
      </c>
      <c r="F46" s="1" t="s">
        <v>43</v>
      </c>
      <c r="G46" s="22" t="s">
        <v>50</v>
      </c>
      <c r="H46" s="23" t="s">
        <v>138</v>
      </c>
      <c r="I46" s="22" t="s">
        <v>80</v>
      </c>
      <c r="J46" s="31" t="s">
        <v>139</v>
      </c>
      <c r="K46" s="32">
        <v>0.2231</v>
      </c>
      <c r="L46" s="32">
        <v>0.2231</v>
      </c>
      <c r="M46" s="32">
        <v>0.1</v>
      </c>
      <c r="N46" s="32">
        <v>0.1</v>
      </c>
      <c r="O46" s="33">
        <v>0</v>
      </c>
      <c r="P46" s="35"/>
      <c r="Q46" s="38"/>
      <c r="R46" s="1" t="s">
        <v>43</v>
      </c>
      <c r="S46" s="1" t="s">
        <v>232</v>
      </c>
      <c r="T46" s="1"/>
    </row>
    <row r="47" ht="24" customHeight="1" spans="1:20">
      <c r="A47" s="1" t="s">
        <v>39</v>
      </c>
      <c r="B47" s="24" t="s">
        <v>233</v>
      </c>
      <c r="C47" s="22" t="s">
        <v>234</v>
      </c>
      <c r="D47" s="22" t="s">
        <v>77</v>
      </c>
      <c r="E47" s="11">
        <v>0.2</v>
      </c>
      <c r="F47" s="1" t="s">
        <v>43</v>
      </c>
      <c r="G47" s="22" t="s">
        <v>235</v>
      </c>
      <c r="H47" s="23" t="s">
        <v>109</v>
      </c>
      <c r="I47" s="22" t="s">
        <v>80</v>
      </c>
      <c r="J47" s="31" t="s">
        <v>139</v>
      </c>
      <c r="K47" s="32">
        <v>0.2</v>
      </c>
      <c r="L47" s="32">
        <v>0.2</v>
      </c>
      <c r="M47" s="32">
        <v>0.2</v>
      </c>
      <c r="N47" s="32">
        <v>0.2</v>
      </c>
      <c r="O47" s="33">
        <v>0</v>
      </c>
      <c r="P47" s="35"/>
      <c r="Q47" s="38"/>
      <c r="R47" s="1" t="s">
        <v>43</v>
      </c>
      <c r="S47" s="1" t="s">
        <v>236</v>
      </c>
      <c r="T47" s="1"/>
    </row>
    <row r="48" ht="14.3" customHeight="1" spans="2:16">
      <c r="B48" s="25" t="s">
        <v>237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P48" s="36"/>
    </row>
  </sheetData>
  <autoFilter ref="A8:X48">
    <extLst/>
  </autoFilter>
  <mergeCells count="8">
    <mergeCell ref="B5:Q5"/>
    <mergeCell ref="C7:I7"/>
    <mergeCell ref="K7:L7"/>
    <mergeCell ref="M7:N7"/>
    <mergeCell ref="J7:J8"/>
    <mergeCell ref="O7:O8"/>
    <mergeCell ref="P7:P8"/>
    <mergeCell ref="Q7:Q8"/>
  </mergeCells>
  <pageMargins left="0.75" right="0.75" top="0.268999993801117" bottom="0.268999993801117" header="0" footer="0"/>
  <pageSetup paperSize="8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pane ySplit="8" topLeftCell="A9" activePane="bottomLeft" state="frozen"/>
      <selection/>
      <selection pane="bottomLeft" activeCell="G25" sqref="G25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238</v>
      </c>
      <c r="C1" s="1" t="s">
        <v>239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240</v>
      </c>
      <c r="G2" s="1" t="s">
        <v>241</v>
      </c>
      <c r="H2" s="1" t="s">
        <v>8</v>
      </c>
    </row>
    <row r="3" hidden="1" spans="1:9">
      <c r="A3" s="1">
        <v>0</v>
      </c>
      <c r="C3" s="1" t="s">
        <v>9</v>
      </c>
      <c r="D3" s="1" t="s">
        <v>242</v>
      </c>
      <c r="E3" s="1" t="s">
        <v>22</v>
      </c>
      <c r="F3" s="1" t="s">
        <v>243</v>
      </c>
      <c r="G3" s="1" t="s">
        <v>244</v>
      </c>
      <c r="H3" s="1" t="s">
        <v>245</v>
      </c>
      <c r="I3" s="1" t="s">
        <v>245</v>
      </c>
    </row>
    <row r="4" ht="14.3" customHeight="1" spans="1:2">
      <c r="A4" s="1">
        <v>0</v>
      </c>
      <c r="B4" s="1" t="s">
        <v>246</v>
      </c>
    </row>
    <row r="5" ht="27.85" customHeight="1" spans="1:7">
      <c r="A5" s="1">
        <v>0</v>
      </c>
      <c r="B5" s="2" t="s">
        <v>247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248</v>
      </c>
      <c r="C7" s="5" t="s">
        <v>249</v>
      </c>
      <c r="D7" s="5"/>
      <c r="F7" s="6" t="s">
        <v>250</v>
      </c>
      <c r="G7" s="6"/>
    </row>
    <row r="8" ht="19.9" customHeight="1" spans="1:7">
      <c r="A8" s="1">
        <v>0</v>
      </c>
      <c r="B8" s="4"/>
      <c r="C8" s="7" t="s">
        <v>31</v>
      </c>
      <c r="D8" s="7" t="s">
        <v>251</v>
      </c>
      <c r="F8" s="7" t="s">
        <v>252</v>
      </c>
      <c r="G8" s="8" t="s">
        <v>251</v>
      </c>
    </row>
    <row r="9" ht="17.3" customHeight="1" spans="1:7">
      <c r="A9" s="1">
        <v>0</v>
      </c>
      <c r="B9" s="9" t="s">
        <v>253</v>
      </c>
      <c r="C9" s="10"/>
      <c r="D9" s="11">
        <v>1</v>
      </c>
      <c r="F9" s="10"/>
      <c r="G9" s="12">
        <v>0.0413703079</v>
      </c>
    </row>
    <row r="10" ht="17.3" customHeight="1" spans="1:9">
      <c r="A10" s="1" t="s">
        <v>39</v>
      </c>
      <c r="B10" s="17">
        <v>1</v>
      </c>
      <c r="C10" s="14" t="s">
        <v>53</v>
      </c>
      <c r="D10" s="15">
        <v>0.1</v>
      </c>
      <c r="E10" s="1" t="s">
        <v>58</v>
      </c>
      <c r="F10" s="14" t="s">
        <v>254</v>
      </c>
      <c r="G10" s="16">
        <v>0.0413703079</v>
      </c>
      <c r="H10" s="1" t="s">
        <v>255</v>
      </c>
      <c r="I10" s="1" t="s">
        <v>255</v>
      </c>
    </row>
    <row r="11" ht="17.3" customHeight="1" spans="1:9">
      <c r="A11" s="1" t="s">
        <v>39</v>
      </c>
      <c r="B11" s="17">
        <v>2</v>
      </c>
      <c r="C11" s="14" t="s">
        <v>59</v>
      </c>
      <c r="D11" s="15">
        <v>0.7</v>
      </c>
      <c r="E11" s="1" t="s">
        <v>64</v>
      </c>
      <c r="F11" s="14"/>
      <c r="G11" s="16"/>
      <c r="H11" s="1"/>
      <c r="I11" s="1"/>
    </row>
    <row r="12" ht="17.3" customHeight="1" spans="1:9">
      <c r="A12" s="1" t="s">
        <v>39</v>
      </c>
      <c r="B12" s="17">
        <v>3</v>
      </c>
      <c r="C12" s="14" t="s">
        <v>40</v>
      </c>
      <c r="D12" s="15">
        <v>0.05</v>
      </c>
      <c r="E12" s="1" t="s">
        <v>47</v>
      </c>
      <c r="F12" s="14"/>
      <c r="G12" s="16"/>
      <c r="H12" s="1"/>
      <c r="I12" s="1"/>
    </row>
    <row r="13" ht="17.3" customHeight="1" spans="1:9">
      <c r="A13" s="1" t="s">
        <v>39</v>
      </c>
      <c r="B13" s="17">
        <v>4</v>
      </c>
      <c r="C13" s="14" t="s">
        <v>48</v>
      </c>
      <c r="D13" s="15">
        <v>0.15</v>
      </c>
      <c r="E13" s="1" t="s">
        <v>52</v>
      </c>
      <c r="F13" s="14"/>
      <c r="G13" s="16"/>
      <c r="H13" s="1"/>
      <c r="I13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opLeftCell="B4" workbookViewId="0">
      <selection activeCell="C17" sqref="C17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238</v>
      </c>
      <c r="C1" s="1" t="s">
        <v>256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240</v>
      </c>
      <c r="G2" s="1" t="s">
        <v>241</v>
      </c>
      <c r="H2" s="1" t="s">
        <v>68</v>
      </c>
    </row>
    <row r="3" hidden="1" spans="1:8">
      <c r="A3" s="1">
        <v>0</v>
      </c>
      <c r="C3" s="1" t="s">
        <v>9</v>
      </c>
      <c r="D3" s="1" t="s">
        <v>242</v>
      </c>
      <c r="E3" s="1" t="s">
        <v>22</v>
      </c>
      <c r="F3" s="1" t="s">
        <v>243</v>
      </c>
      <c r="G3" s="1" t="s">
        <v>244</v>
      </c>
      <c r="H3" s="1" t="s">
        <v>245</v>
      </c>
    </row>
    <row r="4" ht="14.3" customHeight="1" spans="1:2">
      <c r="A4" s="1">
        <v>0</v>
      </c>
      <c r="B4" s="1" t="s">
        <v>246</v>
      </c>
    </row>
    <row r="5" ht="27.85" customHeight="1" spans="1:7">
      <c r="A5" s="1">
        <v>0</v>
      </c>
      <c r="B5" s="2" t="s">
        <v>257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248</v>
      </c>
      <c r="C7" s="5" t="s">
        <v>258</v>
      </c>
      <c r="D7" s="5"/>
      <c r="F7" s="6" t="s">
        <v>259</v>
      </c>
      <c r="G7" s="6"/>
    </row>
    <row r="8" ht="19.9" customHeight="1" spans="1:7">
      <c r="A8" s="1">
        <v>0</v>
      </c>
      <c r="B8" s="4"/>
      <c r="C8" s="7" t="s">
        <v>31</v>
      </c>
      <c r="D8" s="7" t="s">
        <v>251</v>
      </c>
      <c r="F8" s="7" t="s">
        <v>252</v>
      </c>
      <c r="G8" s="8" t="s">
        <v>251</v>
      </c>
    </row>
    <row r="9" ht="17.3" customHeight="1" spans="1:8">
      <c r="A9" s="1">
        <v>0</v>
      </c>
      <c r="B9" s="9" t="s">
        <v>253</v>
      </c>
      <c r="C9" s="10"/>
      <c r="D9" s="11">
        <v>26.85</v>
      </c>
      <c r="E9" s="1"/>
      <c r="F9" s="10"/>
      <c r="G9" s="12">
        <v>25.069905019</v>
      </c>
      <c r="H9" s="1"/>
    </row>
    <row r="10" ht="19.55" customHeight="1" spans="1:8">
      <c r="A10" s="1" t="s">
        <v>39</v>
      </c>
      <c r="B10" s="13">
        <v>1</v>
      </c>
      <c r="C10" s="14" t="s">
        <v>221</v>
      </c>
      <c r="D10" s="15">
        <v>0.1</v>
      </c>
      <c r="E10" s="14" t="s">
        <v>223</v>
      </c>
      <c r="F10" s="14" t="s">
        <v>260</v>
      </c>
      <c r="G10" s="16">
        <v>25.069905019</v>
      </c>
      <c r="H10" s="1" t="s">
        <v>261</v>
      </c>
    </row>
    <row r="11" ht="19.55" customHeight="1" spans="1:8">
      <c r="A11" s="1" t="s">
        <v>39</v>
      </c>
      <c r="B11" s="13">
        <v>2</v>
      </c>
      <c r="C11" s="14" t="s">
        <v>173</v>
      </c>
      <c r="D11" s="15">
        <v>0.6</v>
      </c>
      <c r="E11" s="14" t="s">
        <v>177</v>
      </c>
      <c r="F11" s="14"/>
      <c r="G11" s="16"/>
      <c r="H11" s="1"/>
    </row>
    <row r="12" ht="19.55" customHeight="1" spans="1:8">
      <c r="A12" s="1" t="s">
        <v>39</v>
      </c>
      <c r="B12" s="13">
        <v>3</v>
      </c>
      <c r="C12" s="14" t="s">
        <v>178</v>
      </c>
      <c r="D12" s="15">
        <v>0.4</v>
      </c>
      <c r="E12" s="14" t="s">
        <v>181</v>
      </c>
      <c r="F12" s="14"/>
      <c r="G12" s="16"/>
      <c r="H12" s="1"/>
    </row>
    <row r="13" ht="19.55" customHeight="1" spans="1:8">
      <c r="A13" s="1" t="s">
        <v>39</v>
      </c>
      <c r="B13" s="13">
        <v>4</v>
      </c>
      <c r="C13" s="14" t="s">
        <v>165</v>
      </c>
      <c r="D13" s="15">
        <v>0.32</v>
      </c>
      <c r="E13" s="14" t="s">
        <v>169</v>
      </c>
      <c r="F13" s="14"/>
      <c r="G13" s="16"/>
      <c r="H13" s="1"/>
    </row>
    <row r="14" ht="19.55" customHeight="1" spans="1:8">
      <c r="A14" s="1" t="s">
        <v>39</v>
      </c>
      <c r="B14" s="13">
        <v>5</v>
      </c>
      <c r="C14" s="14" t="s">
        <v>132</v>
      </c>
      <c r="D14" s="15">
        <v>0.3</v>
      </c>
      <c r="E14" s="14" t="s">
        <v>135</v>
      </c>
      <c r="F14" s="14"/>
      <c r="G14" s="16"/>
      <c r="H14" s="1"/>
    </row>
    <row r="15" ht="19.55" customHeight="1" spans="1:8">
      <c r="A15" s="1" t="s">
        <v>39</v>
      </c>
      <c r="B15" s="13">
        <v>6</v>
      </c>
      <c r="C15" s="14" t="s">
        <v>218</v>
      </c>
      <c r="D15" s="15">
        <v>1.18</v>
      </c>
      <c r="E15" s="14" t="s">
        <v>220</v>
      </c>
      <c r="F15" s="14"/>
      <c r="G15" s="16"/>
      <c r="H15" s="1"/>
    </row>
    <row r="16" ht="19.55" customHeight="1" spans="1:8">
      <c r="A16" s="1" t="s">
        <v>39</v>
      </c>
      <c r="B16" s="13">
        <v>7</v>
      </c>
      <c r="C16" s="14" t="s">
        <v>154</v>
      </c>
      <c r="D16" s="15">
        <v>0.2</v>
      </c>
      <c r="E16" s="14" t="s">
        <v>158</v>
      </c>
      <c r="F16" s="14"/>
      <c r="G16" s="16"/>
      <c r="H16" s="1"/>
    </row>
    <row r="17" ht="19.55" customHeight="1" spans="1:8">
      <c r="A17" s="1" t="s">
        <v>39</v>
      </c>
      <c r="B17" s="13">
        <v>8</v>
      </c>
      <c r="C17" s="14" t="s">
        <v>207</v>
      </c>
      <c r="D17" s="15">
        <v>0.24</v>
      </c>
      <c r="E17" s="14" t="s">
        <v>209</v>
      </c>
      <c r="F17" s="14"/>
      <c r="G17" s="16"/>
      <c r="H17" s="1"/>
    </row>
    <row r="18" ht="19.55" customHeight="1" spans="1:8">
      <c r="A18" s="1" t="s">
        <v>39</v>
      </c>
      <c r="B18" s="13">
        <v>9</v>
      </c>
      <c r="C18" s="14" t="s">
        <v>193</v>
      </c>
      <c r="D18" s="15">
        <v>1.8</v>
      </c>
      <c r="E18" s="14" t="s">
        <v>195</v>
      </c>
      <c r="F18" s="14"/>
      <c r="G18" s="16"/>
      <c r="H18" s="1"/>
    </row>
    <row r="19" ht="19.55" customHeight="1" spans="1:8">
      <c r="A19" s="1" t="s">
        <v>39</v>
      </c>
      <c r="B19" s="13">
        <v>10</v>
      </c>
      <c r="C19" s="14" t="s">
        <v>150</v>
      </c>
      <c r="D19" s="15">
        <v>0.55</v>
      </c>
      <c r="E19" s="14" t="s">
        <v>153</v>
      </c>
      <c r="F19" s="14"/>
      <c r="G19" s="16"/>
      <c r="H19" s="1"/>
    </row>
    <row r="20" ht="19.55" customHeight="1" spans="1:8">
      <c r="A20" s="1" t="s">
        <v>39</v>
      </c>
      <c r="B20" s="13">
        <v>11</v>
      </c>
      <c r="C20" s="14" t="s">
        <v>210</v>
      </c>
      <c r="D20" s="15">
        <v>0.3</v>
      </c>
      <c r="E20" s="14" t="s">
        <v>213</v>
      </c>
      <c r="F20" s="14"/>
      <c r="G20" s="16"/>
      <c r="H20" s="1"/>
    </row>
    <row r="21" ht="19.55" customHeight="1" spans="1:8">
      <c r="A21" s="1" t="s">
        <v>39</v>
      </c>
      <c r="B21" s="13">
        <v>12</v>
      </c>
      <c r="C21" s="14" t="s">
        <v>146</v>
      </c>
      <c r="D21" s="15">
        <v>1.97</v>
      </c>
      <c r="E21" s="14" t="s">
        <v>149</v>
      </c>
      <c r="F21" s="14"/>
      <c r="G21" s="16"/>
      <c r="H21" s="1"/>
    </row>
    <row r="22" ht="19.55" customHeight="1" spans="1:8">
      <c r="A22" s="1" t="s">
        <v>39</v>
      </c>
      <c r="B22" s="13">
        <v>13</v>
      </c>
      <c r="C22" s="14" t="s">
        <v>203</v>
      </c>
      <c r="D22" s="15">
        <v>1.25</v>
      </c>
      <c r="E22" s="14" t="s">
        <v>206</v>
      </c>
      <c r="F22" s="14"/>
      <c r="G22" s="16"/>
      <c r="H22" s="1"/>
    </row>
    <row r="23" ht="19.55" customHeight="1" spans="1:8">
      <c r="A23" s="1" t="s">
        <v>39</v>
      </c>
      <c r="B23" s="13">
        <v>14</v>
      </c>
      <c r="C23" s="14" t="s">
        <v>75</v>
      </c>
      <c r="D23" s="15">
        <v>1.65</v>
      </c>
      <c r="E23" s="14" t="s">
        <v>82</v>
      </c>
      <c r="F23" s="14"/>
      <c r="G23" s="16"/>
      <c r="H23" s="1"/>
    </row>
    <row r="24" ht="19.55" customHeight="1" spans="1:8">
      <c r="A24" s="1" t="s">
        <v>39</v>
      </c>
      <c r="B24" s="13">
        <v>15</v>
      </c>
      <c r="C24" s="14" t="s">
        <v>159</v>
      </c>
      <c r="D24" s="15">
        <v>2.6</v>
      </c>
      <c r="E24" s="14" t="s">
        <v>164</v>
      </c>
      <c r="F24" s="14"/>
      <c r="G24" s="16"/>
      <c r="H24" s="1"/>
    </row>
    <row r="25" ht="19.55" customHeight="1" spans="1:8">
      <c r="A25" s="1" t="s">
        <v>39</v>
      </c>
      <c r="B25" s="13">
        <v>16</v>
      </c>
      <c r="C25" s="14" t="s">
        <v>124</v>
      </c>
      <c r="D25" s="15">
        <v>0.1</v>
      </c>
      <c r="E25" s="14" t="s">
        <v>126</v>
      </c>
      <c r="F25" s="14"/>
      <c r="G25" s="16"/>
      <c r="H25" s="1"/>
    </row>
    <row r="26" ht="19.55" customHeight="1" spans="1:8">
      <c r="A26" s="1" t="s">
        <v>39</v>
      </c>
      <c r="B26" s="13">
        <v>17</v>
      </c>
      <c r="C26" s="14" t="s">
        <v>141</v>
      </c>
      <c r="D26" s="15">
        <v>0.2</v>
      </c>
      <c r="E26" s="14" t="s">
        <v>145</v>
      </c>
      <c r="F26" s="14"/>
      <c r="G26" s="16"/>
      <c r="H26" s="1"/>
    </row>
    <row r="27" ht="19.55" customHeight="1" spans="1:8">
      <c r="A27" s="1" t="s">
        <v>39</v>
      </c>
      <c r="B27" s="13">
        <v>18</v>
      </c>
      <c r="C27" s="14" t="s">
        <v>182</v>
      </c>
      <c r="D27" s="15">
        <v>0.2</v>
      </c>
      <c r="E27" s="14" t="s">
        <v>185</v>
      </c>
      <c r="F27" s="14"/>
      <c r="G27" s="16"/>
      <c r="H27" s="1"/>
    </row>
    <row r="28" ht="19.55" customHeight="1" spans="1:8">
      <c r="A28" s="1" t="s">
        <v>39</v>
      </c>
      <c r="B28" s="13">
        <v>19</v>
      </c>
      <c r="C28" s="14" t="s">
        <v>170</v>
      </c>
      <c r="D28" s="15">
        <v>0.3</v>
      </c>
      <c r="E28" s="14" t="s">
        <v>172</v>
      </c>
      <c r="F28" s="14"/>
      <c r="G28" s="16"/>
      <c r="H28" s="1"/>
    </row>
    <row r="29" ht="19.55" customHeight="1" spans="1:8">
      <c r="A29" s="1" t="s">
        <v>39</v>
      </c>
      <c r="B29" s="13">
        <v>20</v>
      </c>
      <c r="C29" s="14" t="s">
        <v>230</v>
      </c>
      <c r="D29" s="15">
        <v>0.1</v>
      </c>
      <c r="E29" s="14" t="s">
        <v>232</v>
      </c>
      <c r="F29" s="14"/>
      <c r="G29" s="16"/>
      <c r="H29" s="1"/>
    </row>
    <row r="30" ht="19.55" customHeight="1" spans="1:8">
      <c r="A30" s="1" t="s">
        <v>39</v>
      </c>
      <c r="B30" s="13">
        <v>21</v>
      </c>
      <c r="C30" s="14" t="s">
        <v>233</v>
      </c>
      <c r="D30" s="15">
        <v>0.2</v>
      </c>
      <c r="E30" s="14" t="s">
        <v>236</v>
      </c>
      <c r="F30" s="14"/>
      <c r="G30" s="16"/>
      <c r="H30" s="1"/>
    </row>
    <row r="31" ht="19.55" customHeight="1" spans="1:8">
      <c r="A31" s="1" t="s">
        <v>39</v>
      </c>
      <c r="B31" s="13">
        <v>22</v>
      </c>
      <c r="C31" s="14" t="s">
        <v>115</v>
      </c>
      <c r="D31" s="15">
        <v>0.5</v>
      </c>
      <c r="E31" s="14" t="s">
        <v>118</v>
      </c>
      <c r="F31" s="14"/>
      <c r="G31" s="16"/>
      <c r="H31" s="1"/>
    </row>
    <row r="32" ht="19.55" customHeight="1" spans="1:8">
      <c r="A32" s="1" t="s">
        <v>39</v>
      </c>
      <c r="B32" s="13">
        <v>23</v>
      </c>
      <c r="C32" s="14" t="s">
        <v>136</v>
      </c>
      <c r="D32" s="15">
        <v>1.5</v>
      </c>
      <c r="E32" s="14" t="s">
        <v>140</v>
      </c>
      <c r="F32" s="14"/>
      <c r="G32" s="16"/>
      <c r="H32" s="1"/>
    </row>
    <row r="33" ht="19.55" customHeight="1" spans="1:8">
      <c r="A33" s="1" t="s">
        <v>39</v>
      </c>
      <c r="B33" s="13">
        <v>24</v>
      </c>
      <c r="C33" s="14" t="s">
        <v>119</v>
      </c>
      <c r="D33" s="15">
        <v>0.1</v>
      </c>
      <c r="E33" s="14" t="s">
        <v>123</v>
      </c>
      <c r="F33" s="14"/>
      <c r="G33" s="16"/>
      <c r="H33" s="1"/>
    </row>
    <row r="34" ht="19.55" customHeight="1" spans="1:8">
      <c r="A34" s="1" t="s">
        <v>39</v>
      </c>
      <c r="B34" s="13">
        <v>25</v>
      </c>
      <c r="C34" s="14" t="s">
        <v>127</v>
      </c>
      <c r="D34" s="15">
        <v>0.8</v>
      </c>
      <c r="E34" s="14" t="s">
        <v>131</v>
      </c>
      <c r="F34" s="14"/>
      <c r="G34" s="16"/>
      <c r="H34" s="1"/>
    </row>
    <row r="35" ht="19.55" customHeight="1" spans="1:8">
      <c r="A35" s="1" t="s">
        <v>39</v>
      </c>
      <c r="B35" s="13">
        <v>26</v>
      </c>
      <c r="C35" s="14" t="s">
        <v>214</v>
      </c>
      <c r="D35" s="15">
        <v>1</v>
      </c>
      <c r="E35" s="14" t="s">
        <v>217</v>
      </c>
      <c r="F35" s="14"/>
      <c r="G35" s="16"/>
      <c r="H35" s="1"/>
    </row>
    <row r="36" ht="19.55" customHeight="1" spans="1:8">
      <c r="A36" s="1" t="s">
        <v>39</v>
      </c>
      <c r="B36" s="13">
        <v>27</v>
      </c>
      <c r="C36" s="14" t="s">
        <v>224</v>
      </c>
      <c r="D36" s="15">
        <v>2.85</v>
      </c>
      <c r="E36" s="14" t="s">
        <v>226</v>
      </c>
      <c r="F36" s="14"/>
      <c r="G36" s="16"/>
      <c r="H36" s="1"/>
    </row>
    <row r="37" ht="19.55" customHeight="1" spans="1:8">
      <c r="A37" s="1" t="s">
        <v>39</v>
      </c>
      <c r="B37" s="13">
        <v>28</v>
      </c>
      <c r="C37" s="14" t="s">
        <v>88</v>
      </c>
      <c r="D37" s="15">
        <v>0.1</v>
      </c>
      <c r="E37" s="14" t="s">
        <v>93</v>
      </c>
      <c r="F37" s="14"/>
      <c r="G37" s="16"/>
      <c r="H37" s="1"/>
    </row>
    <row r="38" ht="19.55" customHeight="1" spans="1:8">
      <c r="A38" s="1" t="s">
        <v>39</v>
      </c>
      <c r="B38" s="13">
        <v>29</v>
      </c>
      <c r="C38" s="14" t="s">
        <v>186</v>
      </c>
      <c r="D38" s="15">
        <v>0.3</v>
      </c>
      <c r="E38" s="14" t="s">
        <v>189</v>
      </c>
      <c r="F38" s="14"/>
      <c r="G38" s="16"/>
      <c r="H38" s="1"/>
    </row>
    <row r="39" ht="19.55" customHeight="1" spans="1:8">
      <c r="A39" s="1" t="s">
        <v>39</v>
      </c>
      <c r="B39" s="13">
        <v>30</v>
      </c>
      <c r="C39" s="14" t="s">
        <v>94</v>
      </c>
      <c r="D39" s="15">
        <v>1.14</v>
      </c>
      <c r="E39" s="14" t="s">
        <v>98</v>
      </c>
      <c r="F39" s="14"/>
      <c r="G39" s="16"/>
      <c r="H39" s="1"/>
    </row>
    <row r="40" ht="19.55" customHeight="1" spans="1:8">
      <c r="A40" s="1" t="s">
        <v>39</v>
      </c>
      <c r="B40" s="13">
        <v>31</v>
      </c>
      <c r="C40" s="14" t="s">
        <v>99</v>
      </c>
      <c r="D40" s="15">
        <v>0.5</v>
      </c>
      <c r="E40" s="14" t="s">
        <v>103</v>
      </c>
      <c r="F40" s="14"/>
      <c r="G40" s="16"/>
      <c r="H40" s="1"/>
    </row>
    <row r="41" ht="19.55" customHeight="1" spans="1:8">
      <c r="A41" s="1" t="s">
        <v>39</v>
      </c>
      <c r="B41" s="13">
        <v>32</v>
      </c>
      <c r="C41" s="14" t="s">
        <v>83</v>
      </c>
      <c r="D41" s="15">
        <v>1</v>
      </c>
      <c r="E41" s="14" t="s">
        <v>87</v>
      </c>
      <c r="F41" s="14"/>
      <c r="G41" s="16"/>
      <c r="H41" s="1"/>
    </row>
    <row r="42" ht="19.55" customHeight="1" spans="1:8">
      <c r="A42" s="1" t="s">
        <v>39</v>
      </c>
      <c r="B42" s="13">
        <v>33</v>
      </c>
      <c r="C42" s="14" t="s">
        <v>107</v>
      </c>
      <c r="D42" s="15">
        <v>0.3</v>
      </c>
      <c r="E42" s="14" t="s">
        <v>110</v>
      </c>
      <c r="F42" s="14"/>
      <c r="G42" s="16"/>
      <c r="H42" s="1"/>
    </row>
    <row r="43" ht="19.55" customHeight="1" spans="1:8">
      <c r="A43" s="1" t="s">
        <v>39</v>
      </c>
      <c r="B43" s="13">
        <v>34</v>
      </c>
      <c r="C43" s="14" t="s">
        <v>199</v>
      </c>
      <c r="D43" s="15">
        <v>0.75</v>
      </c>
      <c r="E43" s="14" t="s">
        <v>202</v>
      </c>
      <c r="F43" s="14"/>
      <c r="G43" s="16"/>
      <c r="H43" s="1"/>
    </row>
    <row r="44" ht="19.55" customHeight="1" spans="1:8">
      <c r="A44" s="1" t="s">
        <v>39</v>
      </c>
      <c r="B44" s="13">
        <v>35</v>
      </c>
      <c r="C44" s="14" t="s">
        <v>227</v>
      </c>
      <c r="D44" s="15">
        <v>0.2</v>
      </c>
      <c r="E44" s="14" t="s">
        <v>229</v>
      </c>
      <c r="F44" s="14"/>
      <c r="G44" s="16"/>
      <c r="H44" s="1"/>
    </row>
    <row r="45" ht="19.55" customHeight="1" spans="1:8">
      <c r="A45" s="1" t="s">
        <v>39</v>
      </c>
      <c r="B45" s="13">
        <v>36</v>
      </c>
      <c r="C45" s="14" t="s">
        <v>190</v>
      </c>
      <c r="D45" s="15">
        <v>0.3</v>
      </c>
      <c r="E45" s="14" t="s">
        <v>192</v>
      </c>
      <c r="F45" s="14"/>
      <c r="G45" s="16"/>
      <c r="H45" s="1"/>
    </row>
    <row r="46" ht="19.55" customHeight="1" spans="1:8">
      <c r="A46" s="1" t="s">
        <v>39</v>
      </c>
      <c r="B46" s="13">
        <v>37</v>
      </c>
      <c r="C46" s="14" t="s">
        <v>111</v>
      </c>
      <c r="D46" s="15">
        <v>0.45</v>
      </c>
      <c r="E46" s="14" t="s">
        <v>114</v>
      </c>
      <c r="F46" s="14"/>
      <c r="G46" s="16"/>
      <c r="H46" s="1"/>
    </row>
    <row r="47" ht="19.55" customHeight="1" spans="1:8">
      <c r="A47" s="1" t="s">
        <v>39</v>
      </c>
      <c r="B47" s="13">
        <v>38</v>
      </c>
      <c r="C47" s="14" t="s">
        <v>196</v>
      </c>
      <c r="D47" s="15">
        <v>0.2</v>
      </c>
      <c r="E47" s="14" t="s">
        <v>198</v>
      </c>
      <c r="F47" s="14"/>
      <c r="G47" s="16"/>
      <c r="H47" s="1"/>
    </row>
    <row r="48" ht="19.55" customHeight="1" spans="1:8">
      <c r="A48" s="1" t="s">
        <v>39</v>
      </c>
      <c r="B48" s="13">
        <v>39</v>
      </c>
      <c r="C48" s="14" t="s">
        <v>104</v>
      </c>
      <c r="D48" s="15">
        <v>0.3</v>
      </c>
      <c r="E48" s="14" t="s">
        <v>106</v>
      </c>
      <c r="F48" s="14"/>
      <c r="G48" s="16"/>
      <c r="H48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8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 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2026-03-17T02:27:00Z</dcterms:created>
  <dcterms:modified xsi:type="dcterms:W3CDTF">2026-03-23T03:23:17Z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