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Sheet1!$A$3:$R$20</definedName>
  </definedNames>
  <calcPr calcId="144525"/>
</workbook>
</file>

<file path=xl/sharedStrings.xml><?xml version="1.0" encoding="utf-8"?>
<sst xmlns="http://schemas.openxmlformats.org/spreadsheetml/2006/main" count="186" uniqueCount="82">
  <si>
    <t>金平区2021年度巩固拓展脱贫攻坚成果和乡村振兴项目库入库储备项目表</t>
  </si>
  <si>
    <t>序号</t>
  </si>
  <si>
    <t>街道</t>
  </si>
  <si>
    <t>社区</t>
  </si>
  <si>
    <t>项目名称</t>
  </si>
  <si>
    <t>项目类别</t>
  </si>
  <si>
    <t>建设性质</t>
  </si>
  <si>
    <t>实施地点</t>
  </si>
  <si>
    <t>时间进度</t>
  </si>
  <si>
    <t>责任单位</t>
  </si>
  <si>
    <t>建设任务</t>
  </si>
  <si>
    <t>总投资
（单位：万元）</t>
  </si>
  <si>
    <t>财政资金
（单位：万元）</t>
  </si>
  <si>
    <t>自筹资金
（单位：万元）</t>
  </si>
  <si>
    <t>受益对象</t>
  </si>
  <si>
    <t>绩效目标</t>
  </si>
  <si>
    <t>群众参与和带贫机制、利益联结机制情况</t>
  </si>
  <si>
    <t>一级</t>
  </si>
  <si>
    <t>二级</t>
  </si>
  <si>
    <t>东方街道</t>
  </si>
  <si>
    <t>浔洄社区</t>
  </si>
  <si>
    <t>浔洄社区氧化池安全护栏项目</t>
  </si>
  <si>
    <t>3-支持衔接推进乡村振兴</t>
  </si>
  <si>
    <t>3-1农村人居环境整治</t>
  </si>
  <si>
    <t>新建</t>
  </si>
  <si>
    <t>2021年完成</t>
  </si>
  <si>
    <t>浔洄老村新增氧化池围栏280米。</t>
  </si>
  <si>
    <t>浔洄村民</t>
  </si>
  <si>
    <t>1.建设氧化池围栏280米
2.以生态宜居为主，做好农村人居环境整治。做好安全隐患。改善村民的生活环境。</t>
  </si>
  <si>
    <t>补齐必要的农村人居环境整治和小型公益性基础设施建设短板。</t>
  </si>
  <si>
    <t>小计</t>
  </si>
  <si>
    <t>岐山街道</t>
  </si>
  <si>
    <t>西陇社区</t>
  </si>
  <si>
    <t>西陇社区北二街（二灌区）路面硬化及配套设施建设项目</t>
  </si>
  <si>
    <t>北二街（二灌区）路面硬化及相关配套设施建设,长约375米，宽约5米，路面硬化厚度20厘米，路灯配套15盏，道路西侧设置隔离栏，埋设监控视频缆线。</t>
  </si>
  <si>
    <t>下岐社区居民及外来人员</t>
  </si>
  <si>
    <t xml:space="preserve">1.完成长375米，宽5米的道路硬化。
2.配套路灯15盏，设置道路隔离栏。
</t>
  </si>
  <si>
    <t>鮀江街道</t>
  </si>
  <si>
    <t>蓬洲东社区</t>
  </si>
  <si>
    <t>蓬洲东社区蓬第片及仙围片小型强排站建设项目</t>
  </si>
  <si>
    <t>3-2小型公益性基础设施建设</t>
  </si>
  <si>
    <t>鮀江街道蓬洲东社区居委会</t>
  </si>
  <si>
    <t>在蓬洲东社区蓬第片及仙围片两个出水口建设两个八寸小型强排泵站</t>
  </si>
  <si>
    <t>蓬洲东社区居民</t>
  </si>
  <si>
    <t>1.建设2个八寸小型强排泵站。
2.提升村道排水能力，进一步解决水浸村现象。</t>
  </si>
  <si>
    <t>云露社区</t>
  </si>
  <si>
    <t>云露社区小型强排站建设项目</t>
  </si>
  <si>
    <t>鮀江街道云露社区居委会</t>
  </si>
  <si>
    <t>在云露社区建设一个八寸小型强排泵站</t>
  </si>
  <si>
    <t>云露社区居民</t>
  </si>
  <si>
    <t>1.建设1个八寸小型强排泵站
2.提升村道排水能力，进一步解决水浸村现象。</t>
  </si>
  <si>
    <t>鮀莲街道</t>
  </si>
  <si>
    <t>大井社区</t>
  </si>
  <si>
    <t>大井社区大塭排渠泵站建设工程</t>
  </si>
  <si>
    <t>大井社区许厝塭（大塭）脚尾沟排沟控制闸建设泵站。新建 1 幢 2 层水泵站，西北面设集水坑。对原老涵闸拆除翻新，建设管理间，对老石篱修补加固和涵低清淤硬化。</t>
  </si>
  <si>
    <t>辖区居民</t>
  </si>
  <si>
    <t>1.新建 1 幢 2 层水泵站，西北面设集水坑。
2.对原老涵闸拆除翻新，建设管理间，对老石篱修补加固和涵低清淤硬化。</t>
  </si>
  <si>
    <t>莲光社区</t>
  </si>
  <si>
    <t>莲光社区主次干道及支路亮灯工程</t>
  </si>
  <si>
    <t>工程项目主要任务是社区主干道，次干道及支路的路灯改造，共需安装灯具95套，并进行相关路灯改造辅助工程的施工。其中LED路灯70套，太阳能LED路灯25套，配备蓄电池（太阳能专用）25个。路灯铺设需拆除现状砼路肩，铺设电缆通道及电缆，设置路灯基础、路灯并修复路肩等。</t>
  </si>
  <si>
    <t>1.安装LED路灯95套。
2.拆除现状砼路肩，铺设电缆通道及电缆，设置路灯基础、路灯并修复路肩。</t>
  </si>
  <si>
    <t>莲美社区</t>
  </si>
  <si>
    <t>莲美社区尾石排洪坑排洪涵洞及机耕路建设工程</t>
  </si>
  <si>
    <t>尾石排洪坑总体呈东北—西南走向，项目设计起点接市财贸农场南侧桥下，设计终点至军基线莲美路段的尾石桥边缘，排洪坑全长约440米，涵顶路面宽度按6米进行控制。本次建设范围以现有农田机耕路的标高进行控制，对起始点及田片中间的机耕路进行接顺，总建筑面积约3080平方米，其中新建基础土路路面面积（涵顶）约2640平方米。</t>
  </si>
  <si>
    <t>1.安装涵洞直径1.5米220个，检查井5座。
3.清基、垫层、回填土方约6500立方。
4.坑旁农用电线路迁移安装。
5.中间农田抽水泵站一座。
6.清除现有坑旁杂树杂草及平整等。</t>
  </si>
  <si>
    <t>月浦街道</t>
  </si>
  <si>
    <t>赤窖社区</t>
  </si>
  <si>
    <t>赤窖社区公共服务中心路面建设项目</t>
  </si>
  <si>
    <t>建设路面200平方及景观绿化</t>
  </si>
  <si>
    <t>社区居民</t>
  </si>
  <si>
    <t>建设路面200平方。</t>
  </si>
  <si>
    <t>赤窖社区北门路建设项目</t>
  </si>
  <si>
    <t>路长300米宽5米，砼混凝土20CM并配套排水</t>
  </si>
  <si>
    <t>完成长300米宽5米的道路硬化，并配套排水</t>
  </si>
  <si>
    <t>赤窖社区内涝强排站建设项目</t>
  </si>
  <si>
    <t>强排站建设</t>
  </si>
  <si>
    <t>建成强排站1座。</t>
  </si>
  <si>
    <t>月浦社区</t>
  </si>
  <si>
    <t>月浦社区沙坪泵站、厅前泵站建设项目</t>
  </si>
  <si>
    <t>建设2座小型泵站，每座泵站投资估算各50万元</t>
  </si>
  <si>
    <t>建设小型泵站2座。</t>
  </si>
  <si>
    <t>合计</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</si>
</sst>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0000"/>
  </numFmts>
  <fonts count="30">
    <font>
      <sz val="11"/>
      <color theme="1"/>
      <name val="宋体"/>
      <charset val="134"/>
      <scheme val="minor"/>
    </font>
    <font>
      <sz val="18"/>
      <color theme="1"/>
      <name val="宋体"/>
      <charset val="134"/>
      <scheme val="minor"/>
    </font>
    <font>
      <b/>
      <sz val="18"/>
      <color theme="1"/>
      <name val="宋体"/>
      <charset val="134"/>
      <scheme val="minor"/>
    </font>
    <font>
      <b/>
      <sz val="11"/>
      <color theme="1"/>
      <name val="宋体"/>
      <charset val="134"/>
      <scheme val="minor"/>
    </font>
    <font>
      <b/>
      <sz val="28"/>
      <name val="方正小标宋简体"/>
      <charset val="134"/>
    </font>
    <font>
      <b/>
      <sz val="20"/>
      <name val="宋体"/>
      <charset val="134"/>
    </font>
    <font>
      <b/>
      <sz val="16"/>
      <name val="宋体"/>
      <charset val="134"/>
    </font>
    <font>
      <sz val="18"/>
      <name val="宋体"/>
      <charset val="134"/>
    </font>
    <font>
      <b/>
      <sz val="18"/>
      <name val="宋体"/>
      <charset val="134"/>
    </font>
    <font>
      <sz val="16"/>
      <name val="宋体"/>
      <charset val="134"/>
    </font>
    <font>
      <b/>
      <sz val="18"/>
      <name val="Times New Roman"/>
      <charset val="134"/>
    </font>
    <font>
      <sz val="11"/>
      <color rgb="FF0061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u/>
      <sz val="11"/>
      <color rgb="FF800080"/>
      <name val="宋体"/>
      <charset val="0"/>
      <scheme val="minor"/>
    </font>
    <font>
      <b/>
      <sz val="11"/>
      <color rgb="FFFA7D00"/>
      <name val="宋体"/>
      <charset val="0"/>
      <scheme val="minor"/>
    </font>
    <font>
      <u/>
      <sz val="11"/>
      <color rgb="FF0000FF"/>
      <name val="宋体"/>
      <charset val="0"/>
      <scheme val="minor"/>
    </font>
    <font>
      <b/>
      <sz val="11"/>
      <color theme="1"/>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6" borderId="0" applyNumberFormat="0" applyBorder="0" applyAlignment="0" applyProtection="0">
      <alignment vertical="center"/>
    </xf>
    <xf numFmtId="0" fontId="12"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4" fillId="1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9" applyNumberFormat="0" applyFont="0" applyAlignment="0" applyProtection="0">
      <alignment vertical="center"/>
    </xf>
    <xf numFmtId="0" fontId="14" fillId="17" borderId="0" applyNumberFormat="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0" borderId="11" applyNumberFormat="0" applyFill="0" applyAlignment="0" applyProtection="0">
      <alignment vertical="center"/>
    </xf>
    <xf numFmtId="0" fontId="14" fillId="5" borderId="0" applyNumberFormat="0" applyBorder="0" applyAlignment="0" applyProtection="0">
      <alignment vertical="center"/>
    </xf>
    <xf numFmtId="0" fontId="15" fillId="0" borderId="8" applyNumberFormat="0" applyFill="0" applyAlignment="0" applyProtection="0">
      <alignment vertical="center"/>
    </xf>
    <xf numFmtId="0" fontId="14" fillId="21" borderId="0" applyNumberFormat="0" applyBorder="0" applyAlignment="0" applyProtection="0">
      <alignment vertical="center"/>
    </xf>
    <xf numFmtId="0" fontId="27" fillId="14" borderId="13" applyNumberFormat="0" applyAlignment="0" applyProtection="0">
      <alignment vertical="center"/>
    </xf>
    <xf numFmtId="0" fontId="18" fillId="14" borderId="7" applyNumberFormat="0" applyAlignment="0" applyProtection="0">
      <alignment vertical="center"/>
    </xf>
    <xf numFmtId="0" fontId="28" fillId="23" borderId="14" applyNumberFormat="0" applyAlignment="0" applyProtection="0">
      <alignment vertical="center"/>
    </xf>
    <xf numFmtId="0" fontId="13" fillId="20" borderId="0" applyNumberFormat="0" applyBorder="0" applyAlignment="0" applyProtection="0">
      <alignment vertical="center"/>
    </xf>
    <xf numFmtId="0" fontId="14" fillId="25" borderId="0" applyNumberFormat="0" applyBorder="0" applyAlignment="0" applyProtection="0">
      <alignment vertical="center"/>
    </xf>
    <xf numFmtId="0" fontId="26" fillId="0" borderId="12" applyNumberFormat="0" applyFill="0" applyAlignment="0" applyProtection="0">
      <alignment vertical="center"/>
    </xf>
    <xf numFmtId="0" fontId="20" fillId="0" borderId="10" applyNumberFormat="0" applyFill="0" applyAlignment="0" applyProtection="0">
      <alignment vertical="center"/>
    </xf>
    <xf numFmtId="0" fontId="11" fillId="2" borderId="0" applyNumberFormat="0" applyBorder="0" applyAlignment="0" applyProtection="0">
      <alignment vertical="center"/>
    </xf>
    <xf numFmtId="0" fontId="29" fillId="26" borderId="0" applyNumberFormat="0" applyBorder="0" applyAlignment="0" applyProtection="0">
      <alignment vertical="center"/>
    </xf>
    <xf numFmtId="0" fontId="13" fillId="12" borderId="0" applyNumberFormat="0" applyBorder="0" applyAlignment="0" applyProtection="0">
      <alignment vertical="center"/>
    </xf>
    <xf numFmtId="0" fontId="14" fillId="22" borderId="0" applyNumberFormat="0" applyBorder="0" applyAlignment="0" applyProtection="0">
      <alignment vertical="center"/>
    </xf>
    <xf numFmtId="0" fontId="13" fillId="16" borderId="0" applyNumberFormat="0" applyBorder="0" applyAlignment="0" applyProtection="0">
      <alignment vertical="center"/>
    </xf>
    <xf numFmtId="0" fontId="13" fillId="30" borderId="0" applyNumberFormat="0" applyBorder="0" applyAlignment="0" applyProtection="0">
      <alignment vertical="center"/>
    </xf>
    <xf numFmtId="0" fontId="13" fillId="29" borderId="0" applyNumberFormat="0" applyBorder="0" applyAlignment="0" applyProtection="0">
      <alignment vertical="center"/>
    </xf>
    <xf numFmtId="0" fontId="13" fillId="19"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3" fillId="32" borderId="0" applyNumberFormat="0" applyBorder="0" applyAlignment="0" applyProtection="0">
      <alignment vertical="center"/>
    </xf>
    <xf numFmtId="0" fontId="13" fillId="10" borderId="0" applyNumberFormat="0" applyBorder="0" applyAlignment="0" applyProtection="0">
      <alignment vertical="center"/>
    </xf>
    <xf numFmtId="0" fontId="14" fillId="7" borderId="0" applyNumberFormat="0" applyBorder="0" applyAlignment="0" applyProtection="0">
      <alignment vertical="center"/>
    </xf>
    <xf numFmtId="0" fontId="13" fillId="4" borderId="0" applyNumberFormat="0" applyBorder="0" applyAlignment="0" applyProtection="0">
      <alignment vertical="center"/>
    </xf>
    <xf numFmtId="0" fontId="14" fillId="31" borderId="0" applyNumberFormat="0" applyBorder="0" applyAlignment="0" applyProtection="0">
      <alignment vertical="center"/>
    </xf>
    <xf numFmtId="0" fontId="14" fillId="28" borderId="0" applyNumberFormat="0" applyBorder="0" applyAlignment="0" applyProtection="0">
      <alignment vertical="center"/>
    </xf>
    <xf numFmtId="0" fontId="13" fillId="24" borderId="0" applyNumberFormat="0" applyBorder="0" applyAlignment="0" applyProtection="0">
      <alignment vertical="center"/>
    </xf>
    <xf numFmtId="0" fontId="14" fillId="27"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lignment vertical="center"/>
    </xf>
    <xf numFmtId="0" fontId="1" fillId="0" borderId="0" xfId="0" applyFont="1">
      <alignment vertical="center"/>
    </xf>
    <xf numFmtId="0" fontId="0" fillId="0" borderId="0" xfId="0"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0" fillId="0" borderId="5" xfId="0" applyFont="1" applyFill="1" applyBorder="1" applyAlignment="1">
      <alignment horizontal="center" vertical="center" wrapText="1"/>
    </xf>
    <xf numFmtId="57" fontId="8" fillId="0" borderId="5" xfId="0" applyNumberFormat="1" applyFont="1" applyFill="1" applyBorder="1" applyAlignment="1">
      <alignment horizontal="center" vertical="center" wrapText="1"/>
    </xf>
    <xf numFmtId="57" fontId="7" fillId="0" borderId="5" xfId="0" applyNumberFormat="1" applyFont="1" applyFill="1" applyBorder="1" applyAlignment="1">
      <alignment horizontal="center" vertical="center" wrapText="1"/>
    </xf>
    <xf numFmtId="0" fontId="8" fillId="0" borderId="5" xfId="0" applyFont="1" applyFill="1" applyBorder="1" applyAlignment="1">
      <alignment horizontal="left" vertical="center" wrapText="1"/>
    </xf>
    <xf numFmtId="176" fontId="7" fillId="0" borderId="5"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0"/>
  <sheetViews>
    <sheetView tabSelected="1" zoomScale="55" zoomScaleNormal="55" workbookViewId="0">
      <selection activeCell="A1" sqref="A1:R1"/>
    </sheetView>
  </sheetViews>
  <sheetFormatPr defaultColWidth="9" defaultRowHeight="13.5"/>
  <cols>
    <col min="1" max="1" width="8.85833333333333" customWidth="1"/>
    <col min="2" max="2" width="15.8333333333333" customWidth="1"/>
    <col min="3" max="3" width="16.3083333333333" customWidth="1"/>
    <col min="4" max="4" width="40.1416666666667" customWidth="1"/>
    <col min="5" max="5" width="21.4583333333333" customWidth="1"/>
    <col min="6" max="6" width="46.35" customWidth="1"/>
    <col min="7" max="7" width="21.875" customWidth="1"/>
    <col min="8" max="8" width="21.3666666666667" customWidth="1"/>
    <col min="9" max="9" width="22.2916666666667" customWidth="1"/>
    <col min="10" max="10" width="27.7333333333333" customWidth="1"/>
    <col min="11" max="11" width="23.9583333333333" customWidth="1"/>
    <col min="12" max="12" width="75" customWidth="1"/>
    <col min="13" max="13" width="22.0416666666667" style="5" customWidth="1"/>
    <col min="14" max="14" width="24.5083333333333" style="5" customWidth="1"/>
    <col min="15" max="15" width="25.7083333333333" style="5" customWidth="1"/>
    <col min="16" max="16" width="27.7333333333333" customWidth="1"/>
    <col min="17" max="17" width="78.7333333333333" style="5" customWidth="1"/>
    <col min="18" max="18" width="33.625" style="5" customWidth="1"/>
  </cols>
  <sheetData>
    <row r="1" ht="102" customHeight="1" spans="1:18">
      <c r="A1" s="6" t="s">
        <v>0</v>
      </c>
      <c r="B1" s="7"/>
      <c r="C1" s="7"/>
      <c r="D1" s="7"/>
      <c r="E1" s="7"/>
      <c r="F1" s="7"/>
      <c r="G1" s="7"/>
      <c r="H1" s="7"/>
      <c r="I1" s="7"/>
      <c r="J1" s="7"/>
      <c r="K1" s="7"/>
      <c r="L1" s="7"/>
      <c r="M1" s="7"/>
      <c r="N1" s="7"/>
      <c r="O1" s="7"/>
      <c r="P1" s="7"/>
      <c r="Q1" s="7"/>
      <c r="R1" s="7"/>
    </row>
    <row r="2" ht="29" customHeight="1" spans="1:18">
      <c r="A2" s="8" t="s">
        <v>1</v>
      </c>
      <c r="B2" s="8" t="s">
        <v>2</v>
      </c>
      <c r="C2" s="8" t="s">
        <v>3</v>
      </c>
      <c r="D2" s="8" t="s">
        <v>4</v>
      </c>
      <c r="E2" s="9" t="s">
        <v>5</v>
      </c>
      <c r="F2" s="10"/>
      <c r="G2" s="8" t="s">
        <v>6</v>
      </c>
      <c r="H2" s="9" t="s">
        <v>7</v>
      </c>
      <c r="I2" s="16"/>
      <c r="J2" s="8" t="s">
        <v>8</v>
      </c>
      <c r="K2" s="8" t="s">
        <v>9</v>
      </c>
      <c r="L2" s="8" t="s">
        <v>10</v>
      </c>
      <c r="M2" s="8" t="s">
        <v>11</v>
      </c>
      <c r="N2" s="8" t="s">
        <v>12</v>
      </c>
      <c r="O2" s="8" t="s">
        <v>13</v>
      </c>
      <c r="P2" s="8" t="s">
        <v>14</v>
      </c>
      <c r="Q2" s="8" t="s">
        <v>15</v>
      </c>
      <c r="R2" s="8" t="s">
        <v>16</v>
      </c>
    </row>
    <row r="3" ht="29" customHeight="1" spans="1:18">
      <c r="A3" s="11"/>
      <c r="B3" s="11"/>
      <c r="C3" s="11"/>
      <c r="D3" s="11"/>
      <c r="E3" s="12" t="s">
        <v>17</v>
      </c>
      <c r="F3" s="12" t="s">
        <v>18</v>
      </c>
      <c r="G3" s="11"/>
      <c r="H3" s="12" t="s">
        <v>2</v>
      </c>
      <c r="I3" s="12" t="s">
        <v>3</v>
      </c>
      <c r="J3" s="11"/>
      <c r="K3" s="11"/>
      <c r="L3" s="11"/>
      <c r="M3" s="11"/>
      <c r="N3" s="11"/>
      <c r="O3" s="11"/>
      <c r="P3" s="11"/>
      <c r="Q3" s="11"/>
      <c r="R3" s="11"/>
    </row>
    <row r="4" s="1" customFormat="1" ht="98" customHeight="1" spans="1:18">
      <c r="A4" s="13">
        <v>1</v>
      </c>
      <c r="B4" s="13" t="s">
        <v>19</v>
      </c>
      <c r="C4" s="13" t="s">
        <v>20</v>
      </c>
      <c r="D4" s="13" t="s">
        <v>21</v>
      </c>
      <c r="E4" s="13" t="s">
        <v>22</v>
      </c>
      <c r="F4" s="13" t="s">
        <v>23</v>
      </c>
      <c r="G4" s="13" t="s">
        <v>24</v>
      </c>
      <c r="H4" s="13" t="s">
        <v>19</v>
      </c>
      <c r="I4" s="13" t="s">
        <v>20</v>
      </c>
      <c r="J4" s="13" t="s">
        <v>25</v>
      </c>
      <c r="K4" s="13" t="s">
        <v>20</v>
      </c>
      <c r="L4" s="13" t="s">
        <v>26</v>
      </c>
      <c r="M4" s="13">
        <v>35</v>
      </c>
      <c r="N4" s="13">
        <v>30</v>
      </c>
      <c r="O4" s="13">
        <v>5</v>
      </c>
      <c r="P4" s="13" t="s">
        <v>27</v>
      </c>
      <c r="Q4" s="13" t="s">
        <v>28</v>
      </c>
      <c r="R4" s="13" t="s">
        <v>29</v>
      </c>
    </row>
    <row r="5" s="2" customFormat="1" ht="65" customHeight="1" spans="1:18">
      <c r="A5" s="14" t="s">
        <v>30</v>
      </c>
      <c r="B5" s="14" t="s">
        <v>19</v>
      </c>
      <c r="C5" s="14"/>
      <c r="D5" s="14"/>
      <c r="E5" s="14"/>
      <c r="F5" s="14"/>
      <c r="G5" s="14"/>
      <c r="H5" s="14"/>
      <c r="I5" s="14"/>
      <c r="J5" s="14"/>
      <c r="K5" s="14"/>
      <c r="L5" s="14"/>
      <c r="M5" s="14">
        <v>35</v>
      </c>
      <c r="N5" s="14">
        <v>30</v>
      </c>
      <c r="O5" s="14">
        <v>5</v>
      </c>
      <c r="P5" s="14"/>
      <c r="Q5" s="14"/>
      <c r="R5" s="14"/>
    </row>
    <row r="6" ht="142" customHeight="1" spans="1:18">
      <c r="A6" s="13">
        <v>2</v>
      </c>
      <c r="B6" s="13" t="s">
        <v>31</v>
      </c>
      <c r="C6" s="13" t="s">
        <v>32</v>
      </c>
      <c r="D6" s="13" t="s">
        <v>33</v>
      </c>
      <c r="E6" s="13" t="s">
        <v>22</v>
      </c>
      <c r="F6" s="13" t="s">
        <v>23</v>
      </c>
      <c r="G6" s="13" t="s">
        <v>24</v>
      </c>
      <c r="H6" s="13" t="s">
        <v>31</v>
      </c>
      <c r="I6" s="13" t="s">
        <v>32</v>
      </c>
      <c r="J6" s="13" t="s">
        <v>25</v>
      </c>
      <c r="K6" s="13" t="s">
        <v>32</v>
      </c>
      <c r="L6" s="13" t="s">
        <v>34</v>
      </c>
      <c r="M6" s="13">
        <v>70</v>
      </c>
      <c r="N6" s="13">
        <v>65</v>
      </c>
      <c r="O6" s="13">
        <f>M6-N6</f>
        <v>5</v>
      </c>
      <c r="P6" s="13" t="s">
        <v>35</v>
      </c>
      <c r="Q6" s="13" t="s">
        <v>36</v>
      </c>
      <c r="R6" s="13" t="s">
        <v>29</v>
      </c>
    </row>
    <row r="7" s="3" customFormat="1" ht="73" customHeight="1" spans="1:18">
      <c r="A7" s="14" t="s">
        <v>30</v>
      </c>
      <c r="B7" s="14" t="s">
        <v>31</v>
      </c>
      <c r="C7" s="14"/>
      <c r="D7" s="14"/>
      <c r="E7" s="14"/>
      <c r="F7" s="14"/>
      <c r="G7" s="14"/>
      <c r="H7" s="14"/>
      <c r="I7" s="14"/>
      <c r="J7" s="17"/>
      <c r="K7" s="18"/>
      <c r="L7" s="18"/>
      <c r="M7" s="14">
        <v>70</v>
      </c>
      <c r="N7" s="14">
        <v>65</v>
      </c>
      <c r="O7" s="14">
        <f>O6</f>
        <v>5</v>
      </c>
      <c r="P7" s="14"/>
      <c r="Q7" s="14"/>
      <c r="R7" s="14"/>
    </row>
    <row r="8" s="4" customFormat="1" ht="119" customHeight="1" spans="1:18">
      <c r="A8" s="15">
        <v>3</v>
      </c>
      <c r="B8" s="13" t="s">
        <v>37</v>
      </c>
      <c r="C8" s="13" t="s">
        <v>38</v>
      </c>
      <c r="D8" s="13" t="s">
        <v>39</v>
      </c>
      <c r="E8" s="13" t="s">
        <v>22</v>
      </c>
      <c r="F8" s="13" t="s">
        <v>40</v>
      </c>
      <c r="G8" s="13" t="s">
        <v>24</v>
      </c>
      <c r="H8" s="13" t="s">
        <v>37</v>
      </c>
      <c r="I8" s="13" t="s">
        <v>38</v>
      </c>
      <c r="J8" s="13" t="s">
        <v>25</v>
      </c>
      <c r="K8" s="13" t="s">
        <v>41</v>
      </c>
      <c r="L8" s="19" t="s">
        <v>42</v>
      </c>
      <c r="M8" s="13">
        <v>70</v>
      </c>
      <c r="N8" s="13">
        <v>60</v>
      </c>
      <c r="O8" s="13">
        <v>10</v>
      </c>
      <c r="P8" s="13" t="s">
        <v>43</v>
      </c>
      <c r="Q8" s="13" t="s">
        <v>44</v>
      </c>
      <c r="R8" s="13" t="s">
        <v>29</v>
      </c>
    </row>
    <row r="9" s="4" customFormat="1" ht="119" customHeight="1" spans="1:18">
      <c r="A9" s="15">
        <v>4</v>
      </c>
      <c r="B9" s="13" t="s">
        <v>37</v>
      </c>
      <c r="C9" s="13" t="s">
        <v>45</v>
      </c>
      <c r="D9" s="13" t="s">
        <v>46</v>
      </c>
      <c r="E9" s="13" t="s">
        <v>22</v>
      </c>
      <c r="F9" s="13" t="s">
        <v>40</v>
      </c>
      <c r="G9" s="13" t="s">
        <v>24</v>
      </c>
      <c r="H9" s="13" t="s">
        <v>37</v>
      </c>
      <c r="I9" s="13" t="s">
        <v>45</v>
      </c>
      <c r="J9" s="13" t="s">
        <v>25</v>
      </c>
      <c r="K9" s="13" t="s">
        <v>47</v>
      </c>
      <c r="L9" s="19" t="s">
        <v>48</v>
      </c>
      <c r="M9" s="13">
        <v>35</v>
      </c>
      <c r="N9" s="13">
        <v>30</v>
      </c>
      <c r="O9" s="13">
        <v>5</v>
      </c>
      <c r="P9" s="13" t="s">
        <v>49</v>
      </c>
      <c r="Q9" s="13" t="s">
        <v>50</v>
      </c>
      <c r="R9" s="13" t="s">
        <v>29</v>
      </c>
    </row>
    <row r="10" s="2" customFormat="1" ht="73" customHeight="1" spans="1:18">
      <c r="A10" s="14" t="s">
        <v>30</v>
      </c>
      <c r="B10" s="14" t="s">
        <v>37</v>
      </c>
      <c r="C10" s="14"/>
      <c r="D10" s="14"/>
      <c r="E10" s="14"/>
      <c r="F10" s="14"/>
      <c r="G10" s="14"/>
      <c r="H10" s="14"/>
      <c r="I10" s="14"/>
      <c r="J10" s="14"/>
      <c r="K10" s="18"/>
      <c r="L10" s="18"/>
      <c r="M10" s="14">
        <f>M8+M9</f>
        <v>105</v>
      </c>
      <c r="N10" s="14">
        <f>N8+N9</f>
        <v>90</v>
      </c>
      <c r="O10" s="14">
        <f>SUM(O8:O9)</f>
        <v>15</v>
      </c>
      <c r="P10" s="20"/>
      <c r="Q10" s="14"/>
      <c r="R10" s="14"/>
    </row>
    <row r="11" s="1" customFormat="1" ht="148" customHeight="1" spans="1:18">
      <c r="A11" s="13">
        <v>5</v>
      </c>
      <c r="B11" s="13" t="s">
        <v>51</v>
      </c>
      <c r="C11" s="13" t="s">
        <v>52</v>
      </c>
      <c r="D11" s="13" t="s">
        <v>53</v>
      </c>
      <c r="E11" s="13" t="s">
        <v>22</v>
      </c>
      <c r="F11" s="13" t="s">
        <v>40</v>
      </c>
      <c r="G11" s="13" t="s">
        <v>24</v>
      </c>
      <c r="H11" s="13" t="s">
        <v>51</v>
      </c>
      <c r="I11" s="13" t="s">
        <v>52</v>
      </c>
      <c r="J11" s="13" t="s">
        <v>25</v>
      </c>
      <c r="K11" s="13" t="s">
        <v>52</v>
      </c>
      <c r="L11" s="13" t="s">
        <v>54</v>
      </c>
      <c r="M11" s="21">
        <v>59.768074</v>
      </c>
      <c r="N11" s="13">
        <v>50</v>
      </c>
      <c r="O11" s="13">
        <f>M11-N11</f>
        <v>9.768074</v>
      </c>
      <c r="P11" s="13" t="s">
        <v>55</v>
      </c>
      <c r="Q11" s="13" t="s">
        <v>56</v>
      </c>
      <c r="R11" s="13" t="s">
        <v>29</v>
      </c>
    </row>
    <row r="12" s="1" customFormat="1" ht="187" customHeight="1" spans="1:18">
      <c r="A12" s="13">
        <v>6</v>
      </c>
      <c r="B12" s="13" t="s">
        <v>51</v>
      </c>
      <c r="C12" s="13" t="s">
        <v>57</v>
      </c>
      <c r="D12" s="13" t="s">
        <v>58</v>
      </c>
      <c r="E12" s="13" t="s">
        <v>22</v>
      </c>
      <c r="F12" s="13" t="s">
        <v>23</v>
      </c>
      <c r="G12" s="13" t="s">
        <v>24</v>
      </c>
      <c r="H12" s="13" t="s">
        <v>51</v>
      </c>
      <c r="I12" s="13" t="s">
        <v>57</v>
      </c>
      <c r="J12" s="13" t="s">
        <v>25</v>
      </c>
      <c r="K12" s="13" t="s">
        <v>57</v>
      </c>
      <c r="L12" s="19" t="s">
        <v>59</v>
      </c>
      <c r="M12" s="21">
        <v>72.809864</v>
      </c>
      <c r="N12" s="13">
        <v>65</v>
      </c>
      <c r="O12" s="13">
        <f>M12-N12</f>
        <v>7.809864</v>
      </c>
      <c r="P12" s="13" t="s">
        <v>55</v>
      </c>
      <c r="Q12" s="13" t="s">
        <v>60</v>
      </c>
      <c r="R12" s="13" t="s">
        <v>29</v>
      </c>
    </row>
    <row r="13" s="1" customFormat="1" ht="267" customHeight="1" spans="1:18">
      <c r="A13" s="13">
        <v>7</v>
      </c>
      <c r="B13" s="13" t="s">
        <v>51</v>
      </c>
      <c r="C13" s="13" t="s">
        <v>61</v>
      </c>
      <c r="D13" s="13" t="s">
        <v>62</v>
      </c>
      <c r="E13" s="13" t="s">
        <v>22</v>
      </c>
      <c r="F13" s="13" t="s">
        <v>23</v>
      </c>
      <c r="G13" s="13" t="s">
        <v>24</v>
      </c>
      <c r="H13" s="13" t="s">
        <v>51</v>
      </c>
      <c r="I13" s="13" t="s">
        <v>61</v>
      </c>
      <c r="J13" s="13" t="s">
        <v>25</v>
      </c>
      <c r="K13" s="13" t="s">
        <v>61</v>
      </c>
      <c r="L13" s="19" t="s">
        <v>63</v>
      </c>
      <c r="M13" s="21">
        <v>73.92769</v>
      </c>
      <c r="N13" s="13">
        <v>60</v>
      </c>
      <c r="O13" s="13">
        <f>M13-N13</f>
        <v>13.92769</v>
      </c>
      <c r="P13" s="13" t="s">
        <v>55</v>
      </c>
      <c r="Q13" s="13" t="s">
        <v>64</v>
      </c>
      <c r="R13" s="13" t="s">
        <v>29</v>
      </c>
    </row>
    <row r="14" s="2" customFormat="1" ht="69" customHeight="1" spans="1:18">
      <c r="A14" s="14" t="s">
        <v>30</v>
      </c>
      <c r="B14" s="14" t="s">
        <v>51</v>
      </c>
      <c r="C14" s="14"/>
      <c r="D14" s="14"/>
      <c r="E14" s="14"/>
      <c r="F14" s="14"/>
      <c r="G14" s="14"/>
      <c r="H14" s="14"/>
      <c r="I14" s="14"/>
      <c r="J14" s="18"/>
      <c r="K14" s="14"/>
      <c r="L14" s="18"/>
      <c r="M14" s="14">
        <f>M11+M12+M13</f>
        <v>206.505628</v>
      </c>
      <c r="N14" s="14">
        <f>SUM(N11:N13)</f>
        <v>175</v>
      </c>
      <c r="O14" s="14">
        <f>SUM(O11:O13)</f>
        <v>31.505628</v>
      </c>
      <c r="P14" s="14"/>
      <c r="Q14" s="14"/>
      <c r="R14" s="14"/>
    </row>
    <row r="15" s="4" customFormat="1" ht="95" customHeight="1" spans="1:18">
      <c r="A15" s="13">
        <v>8</v>
      </c>
      <c r="B15" s="13" t="s">
        <v>65</v>
      </c>
      <c r="C15" s="13" t="s">
        <v>66</v>
      </c>
      <c r="D15" s="13" t="s">
        <v>67</v>
      </c>
      <c r="E15" s="13" t="s">
        <v>22</v>
      </c>
      <c r="F15" s="13" t="s">
        <v>23</v>
      </c>
      <c r="G15" s="13" t="s">
        <v>24</v>
      </c>
      <c r="H15" s="13" t="s">
        <v>65</v>
      </c>
      <c r="I15" s="13" t="s">
        <v>66</v>
      </c>
      <c r="J15" s="13" t="s">
        <v>25</v>
      </c>
      <c r="K15" s="13" t="s">
        <v>66</v>
      </c>
      <c r="L15" s="19" t="s">
        <v>68</v>
      </c>
      <c r="M15" s="13">
        <v>10</v>
      </c>
      <c r="N15" s="13">
        <v>10</v>
      </c>
      <c r="O15" s="13">
        <v>0</v>
      </c>
      <c r="P15" s="13" t="s">
        <v>69</v>
      </c>
      <c r="Q15" s="13" t="s">
        <v>70</v>
      </c>
      <c r="R15" s="13" t="s">
        <v>29</v>
      </c>
    </row>
    <row r="16" ht="103" customHeight="1" spans="1:18">
      <c r="A16" s="13">
        <v>9</v>
      </c>
      <c r="B16" s="13" t="s">
        <v>65</v>
      </c>
      <c r="C16" s="13" t="s">
        <v>66</v>
      </c>
      <c r="D16" s="13" t="s">
        <v>71</v>
      </c>
      <c r="E16" s="13" t="s">
        <v>22</v>
      </c>
      <c r="F16" s="13" t="s">
        <v>23</v>
      </c>
      <c r="G16" s="13" t="s">
        <v>24</v>
      </c>
      <c r="H16" s="13" t="s">
        <v>65</v>
      </c>
      <c r="I16" s="13" t="s">
        <v>66</v>
      </c>
      <c r="J16" s="13" t="s">
        <v>25</v>
      </c>
      <c r="K16" s="13" t="s">
        <v>66</v>
      </c>
      <c r="L16" s="13" t="s">
        <v>72</v>
      </c>
      <c r="M16" s="13">
        <v>35</v>
      </c>
      <c r="N16" s="13">
        <v>30</v>
      </c>
      <c r="O16" s="13">
        <v>5</v>
      </c>
      <c r="P16" s="13" t="s">
        <v>69</v>
      </c>
      <c r="Q16" s="13" t="s">
        <v>73</v>
      </c>
      <c r="R16" s="13" t="s">
        <v>29</v>
      </c>
    </row>
    <row r="17" s="1" customFormat="1" ht="129" customHeight="1" spans="1:18">
      <c r="A17" s="13">
        <v>10</v>
      </c>
      <c r="B17" s="13" t="s">
        <v>65</v>
      </c>
      <c r="C17" s="13" t="s">
        <v>66</v>
      </c>
      <c r="D17" s="13" t="s">
        <v>74</v>
      </c>
      <c r="E17" s="13" t="s">
        <v>22</v>
      </c>
      <c r="F17" s="13" t="s">
        <v>40</v>
      </c>
      <c r="G17" s="13" t="s">
        <v>24</v>
      </c>
      <c r="H17" s="13" t="s">
        <v>65</v>
      </c>
      <c r="I17" s="13" t="s">
        <v>66</v>
      </c>
      <c r="J17" s="13" t="s">
        <v>25</v>
      </c>
      <c r="K17" s="13" t="s">
        <v>66</v>
      </c>
      <c r="L17" s="13" t="s">
        <v>75</v>
      </c>
      <c r="M17" s="13">
        <v>15</v>
      </c>
      <c r="N17" s="13">
        <v>15</v>
      </c>
      <c r="O17" s="13">
        <v>0</v>
      </c>
      <c r="P17" s="13" t="s">
        <v>69</v>
      </c>
      <c r="Q17" s="13" t="s">
        <v>76</v>
      </c>
      <c r="R17" s="13" t="s">
        <v>29</v>
      </c>
    </row>
    <row r="18" s="4" customFormat="1" ht="175" customHeight="1" spans="1:18">
      <c r="A18" s="13">
        <v>11</v>
      </c>
      <c r="B18" s="13" t="s">
        <v>65</v>
      </c>
      <c r="C18" s="13" t="s">
        <v>77</v>
      </c>
      <c r="D18" s="13" t="s">
        <v>78</v>
      </c>
      <c r="E18" s="13" t="s">
        <v>22</v>
      </c>
      <c r="F18" s="13" t="s">
        <v>40</v>
      </c>
      <c r="G18" s="13" t="s">
        <v>24</v>
      </c>
      <c r="H18" s="13" t="s">
        <v>65</v>
      </c>
      <c r="I18" s="13" t="s">
        <v>77</v>
      </c>
      <c r="J18" s="13" t="s">
        <v>25</v>
      </c>
      <c r="K18" s="13" t="s">
        <v>77</v>
      </c>
      <c r="L18" s="19" t="s">
        <v>79</v>
      </c>
      <c r="M18" s="13">
        <v>60</v>
      </c>
      <c r="N18" s="13">
        <v>47</v>
      </c>
      <c r="O18" s="13">
        <v>53</v>
      </c>
      <c r="P18" s="13" t="s">
        <v>69</v>
      </c>
      <c r="Q18" s="13" t="s">
        <v>80</v>
      </c>
      <c r="R18" s="13" t="s">
        <v>29</v>
      </c>
    </row>
    <row r="19" s="2" customFormat="1" ht="115" customHeight="1" spans="1:18">
      <c r="A19" s="14" t="s">
        <v>30</v>
      </c>
      <c r="B19" s="14" t="s">
        <v>65</v>
      </c>
      <c r="C19" s="14"/>
      <c r="D19" s="14"/>
      <c r="E19" s="14"/>
      <c r="F19" s="14"/>
      <c r="G19" s="14"/>
      <c r="H19" s="14"/>
      <c r="I19" s="14"/>
      <c r="J19" s="14"/>
      <c r="K19" s="14"/>
      <c r="L19" s="14"/>
      <c r="M19" s="14">
        <f>SUM(M15:M18)</f>
        <v>120</v>
      </c>
      <c r="N19" s="14">
        <f>SUM(N15:N18)</f>
        <v>102</v>
      </c>
      <c r="O19" s="14">
        <f>SUM(O15:O18)</f>
        <v>58</v>
      </c>
      <c r="P19" s="14"/>
      <c r="Q19" s="14"/>
      <c r="R19" s="14"/>
    </row>
    <row r="20" s="1" customFormat="1" ht="43" customHeight="1" spans="1:18">
      <c r="A20" s="13" t="s">
        <v>81</v>
      </c>
      <c r="B20" s="13"/>
      <c r="C20" s="13"/>
      <c r="D20" s="13"/>
      <c r="E20" s="13"/>
      <c r="F20" s="13"/>
      <c r="G20" s="13"/>
      <c r="H20" s="13"/>
      <c r="I20" s="13"/>
      <c r="J20" s="19"/>
      <c r="K20" s="13"/>
      <c r="L20" s="19"/>
      <c r="M20" s="13">
        <f>M7+M10+M19+M5+M14</f>
        <v>536.505628</v>
      </c>
      <c r="N20" s="13">
        <f>N7+N10+N19+N5+N14</f>
        <v>462</v>
      </c>
      <c r="O20" s="13">
        <f>O7+O10+O19+O5+O14</f>
        <v>114.505628</v>
      </c>
      <c r="P20" s="13"/>
      <c r="Q20" s="13"/>
      <c r="R20" s="13"/>
    </row>
  </sheetData>
  <autoFilter ref="A3:R20">
    <extLst/>
  </autoFilter>
  <mergeCells count="17">
    <mergeCell ref="A1:R1"/>
    <mergeCell ref="E2:F2"/>
    <mergeCell ref="H2:I2"/>
    <mergeCell ref="A2:A3"/>
    <mergeCell ref="B2:B3"/>
    <mergeCell ref="C2:C3"/>
    <mergeCell ref="D2:D3"/>
    <mergeCell ref="G2:G3"/>
    <mergeCell ref="J2:J3"/>
    <mergeCell ref="K2:K3"/>
    <mergeCell ref="L2:L3"/>
    <mergeCell ref="M2:M3"/>
    <mergeCell ref="N2:N3"/>
    <mergeCell ref="O2:O3"/>
    <mergeCell ref="P2:P3"/>
    <mergeCell ref="Q2:Q3"/>
    <mergeCell ref="R2:R3"/>
  </mergeCells>
  <dataValidations count="3">
    <dataValidation allowBlank="1" showInputMessage="1" showErrorMessage="1" sqref="D6 D7 D10 D12 D13 D14 D15"/>
    <dataValidation type="list" allowBlank="1" showInputMessage="1" showErrorMessage="1" sqref="F4 F5 F6 F7 F8 F9 F10 F11 F12 F13 F14 F15 F16 F17 F18 F19">
      <formula1>"1-1跨省就业脱贫人口一次性交通补助,1-2跨省就业脱贫人口稳岗转岗拓岗培训,1-3跨省就业脱贫人口特殊困难生活补助,2-1产业发展,2-2小额信贷贴息,2-3生产经营和劳动技能培训,2-4公益岗位补助,2-5返乡在乡脱贫劳动力创业就业,2-6其他,3-1农村人居环境整治,3-2小型公益性基础设施建设,3-3消费帮扶,3-4产业配套基础设施建设,3-5打造""红色侨乡""特色精品线,3-6其他"</formula1>
    </dataValidation>
    <dataValidation type="list" allowBlank="1" showInputMessage="1" showErrorMessage="1" sqref="E4 E5 E6 E7 E8 E9 E10 E11 E12 E13 E14 E15 E16 E17 E18 E19">
      <formula1>"1-吸纳外省脱贫人口就业,2-支持巩固脱贫攻坚成果,3-支持衔接推进乡村振兴"</formula1>
    </dataValidation>
  </dataValidations>
  <pageMargins left="0.472222222222222" right="0.275" top="0.275" bottom="0.236111111111111" header="0.196527777777778" footer="0.196527777777778"/>
  <pageSetup paperSize="8" scale="3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农农水</cp:lastModifiedBy>
  <dcterms:created xsi:type="dcterms:W3CDTF">2021-08-16T02:37:00Z</dcterms:created>
  <dcterms:modified xsi:type="dcterms:W3CDTF">2021-09-28T09:16:23Z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6C548E6DC3034A7AB2A587220B9F6208</vt:lpwstr>
  </property>
</Properties>
</file>