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860"/>
  </bookViews>
  <sheets>
    <sheet name="2021年中央衔接资金项目" sheetId="1" r:id="rId1"/>
  </sheets>
  <calcPr calcId="144525"/>
</workbook>
</file>

<file path=xl/sharedStrings.xml><?xml version="1.0" encoding="utf-8"?>
<sst xmlns="http://schemas.openxmlformats.org/spreadsheetml/2006/main" count="187" uniqueCount="83">
  <si>
    <t>金平区2021年巩固拓展脱贫攻坚成果和乡村振兴项目库信息情况表（2021年中央衔接资金项目）</t>
  </si>
  <si>
    <t>序号</t>
  </si>
  <si>
    <t>街道</t>
  </si>
  <si>
    <t>社区</t>
  </si>
  <si>
    <t>项目名称</t>
  </si>
  <si>
    <t>项目类别</t>
  </si>
  <si>
    <t>建设性质</t>
  </si>
  <si>
    <t>实施地点</t>
  </si>
  <si>
    <t>时间进度</t>
  </si>
  <si>
    <t>责任单位</t>
  </si>
  <si>
    <t>建设任务</t>
  </si>
  <si>
    <t>总投资
（单位：万元）</t>
  </si>
  <si>
    <t>申报财政资金
（单位：万元）</t>
  </si>
  <si>
    <t>自筹资金
（单位：万元）</t>
  </si>
  <si>
    <t>分配2021年中央衔接资金
（单位：万元）</t>
  </si>
  <si>
    <t>受益对象</t>
  </si>
  <si>
    <t>绩效目标</t>
  </si>
  <si>
    <t>群众参与和带贫机制、利益联结机制情况</t>
  </si>
  <si>
    <t>一级</t>
  </si>
  <si>
    <t>二级</t>
  </si>
  <si>
    <t>东方街道</t>
  </si>
  <si>
    <t>浔洄社区</t>
  </si>
  <si>
    <t>浔洄社区氧化池安全护栏项目</t>
  </si>
  <si>
    <t>3-支持衔接推进乡村振兴</t>
  </si>
  <si>
    <t>3-1农村人居环境整治</t>
  </si>
  <si>
    <t>新建</t>
  </si>
  <si>
    <t>2021年完成</t>
  </si>
  <si>
    <t>浔洄老村新增氧化池围栏280米。</t>
  </si>
  <si>
    <t>浔洄村民</t>
  </si>
  <si>
    <t>1.建设氧化池围栏280米
2.以生态宜居为主，做好农村人居环境整治。做好安全隐患。改善村民的生活环境。</t>
  </si>
  <si>
    <t>补齐必要的农村人居环境整治和小型公益性基础设施建设短板。</t>
  </si>
  <si>
    <t>小计</t>
  </si>
  <si>
    <t>岐山街道</t>
  </si>
  <si>
    <t>西陇社区</t>
  </si>
  <si>
    <t>西陇社区北二街（二灌渠）道路升级改造项目</t>
  </si>
  <si>
    <t>北二街（二灌渠）路面硬化及相关配套设施建设,长约385米，宽约5米，路面硬化厚度20厘米，路灯配套15盏，道路西侧设置隔离栏，埋设监控视频缆线。</t>
  </si>
  <si>
    <t>西陇社区居民及外来人员</t>
  </si>
  <si>
    <t xml:space="preserve">1.完成长385米，宽5米的道路硬化。
2.配套路灯15盏，设置道路隔离栏。
</t>
  </si>
  <si>
    <t>鮀江街道</t>
  </si>
  <si>
    <t>蓬洲东社区</t>
  </si>
  <si>
    <t>蓬洲东社区蓬第片及仙围片小型强排站建设项目</t>
  </si>
  <si>
    <t>3-2小型公益性基础设施建设</t>
  </si>
  <si>
    <t>鮀江街道蓬洲东社区居委会</t>
  </si>
  <si>
    <t>在蓬洲东社区蓬第片及仙围片两个出水口建设两个八寸小型强排泵站</t>
  </si>
  <si>
    <t>蓬洲东社区居民</t>
  </si>
  <si>
    <t>1.建设2个八寸小型强排泵站。
2.提升村道排水能力，进一步解决水浸村现象。</t>
  </si>
  <si>
    <t>云露社区</t>
  </si>
  <si>
    <t>云露社区小型强排站建设项目</t>
  </si>
  <si>
    <t>鮀江街道云露社区居委会</t>
  </si>
  <si>
    <t>在云露社区建设一个八寸小型强排泵站</t>
  </si>
  <si>
    <t>云露社区居民</t>
  </si>
  <si>
    <t>1.建设1个八寸小型强排泵站
2.提升村道排水能力，进一步解决水浸村现象。</t>
  </si>
  <si>
    <t>鮀莲街道</t>
  </si>
  <si>
    <t>大井社区</t>
  </si>
  <si>
    <t>大井社区大塭排渠泵站建设工程</t>
  </si>
  <si>
    <t>大井社区许厝塭（大塭）脚尾沟排沟控制闸建设泵站。新建 1 幢 2 层水泵站，西北面设集水坑。对原老涵闸拆除翻新，建设管理间，对老石篱修补加固和涵低清淤硬化。</t>
  </si>
  <si>
    <t>辖区居民</t>
  </si>
  <si>
    <t>1.新建 1 幢 2 层水泵站，西北面设集水坑。
2.对原老涵闸拆除翻新，建设管理间，对老石篱修补加固和涵低清淤硬化。</t>
  </si>
  <si>
    <t>莲光社区</t>
  </si>
  <si>
    <t>莲光社区辖区路灯改造工程</t>
  </si>
  <si>
    <t>工程项目主要任务是社区主干道，次干道及支路的路灯改造，共需安装灯具95套，并进行相关路灯改造辅助工程的施工。其中LED路灯70套，太阳能LED路灯25套，配备蓄电池（太阳能专用）25个。路灯铺设需拆除现状砼路肩，铺设电缆通道及电缆，设置路灯基础、路灯并修复路肩等。</t>
  </si>
  <si>
    <t>1.安装LED路灯95套。
2.拆除现状砼路肩，铺设电缆通道及电缆，设置路灯基础、路灯并修复路肩。</t>
  </si>
  <si>
    <t>莲美社区</t>
  </si>
  <si>
    <t>莲美社区尾石排洪坑排洪涵洞及机耕路建设工程</t>
  </si>
  <si>
    <t>尾石排洪坑总体呈东北—西南走向，项目设计起点接市财贸农场南侧桥下，设计终点至军基线莲美路段的尾石桥边缘，排洪坑全长约440米，涵顶路面宽度按6米进行控制。本次建设范围以现有农田机耕路的标高进行控制，对起始点及田片中间的机耕路进行接顺，总建筑面积约3080平方米，其中新建基础土路路面面积（涵顶）约2640平方米。</t>
  </si>
  <si>
    <t>1.安装涵洞直径1.5米220个，检查井5座。
2.清基、垫层、回填土方约6500立方。
3.坑旁农用电线路迁移安装。
4.中间农田抽水泵站一座。
5.清除现有坑旁杂树杂草及平整等。</t>
  </si>
  <si>
    <t>月浦街道</t>
  </si>
  <si>
    <t>赤窖社区</t>
  </si>
  <si>
    <t>赤窖社区公共服务中心路面建设项目</t>
  </si>
  <si>
    <t>建设路面200平方，消防门、消防通道一处及其它配套设施。</t>
  </si>
  <si>
    <t>社区居民</t>
  </si>
  <si>
    <t>建设路面200平方，消防门、消防通道一处及其它配套。</t>
  </si>
  <si>
    <t>赤窖社区北门路建设项目</t>
  </si>
  <si>
    <t>路长200米宽5米，砼混凝土20CM并配套排水。</t>
  </si>
  <si>
    <t>完成长200米宽5米的道路硬化，并配套排水。</t>
  </si>
  <si>
    <t>赤窖社区强排站建设项目</t>
  </si>
  <si>
    <t>强排站建设。</t>
  </si>
  <si>
    <t>建成强排站1座。</t>
  </si>
  <si>
    <t>月浦社区</t>
  </si>
  <si>
    <t>月浦社区沙坪泵站、厅前泵站建设项目</t>
  </si>
  <si>
    <t>建设2座小型泵站，每座泵站投资估算各30万元。</t>
  </si>
  <si>
    <t>建设小型泵站2座。</t>
  </si>
  <si>
    <t>合计</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</si>
</sst>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0000"/>
  </numFmts>
  <fonts count="29">
    <font>
      <sz val="10"/>
      <name val="Arial"/>
      <family val="2"/>
      <charset val="0"/>
    </font>
    <font>
      <sz val="11"/>
      <color theme="1"/>
      <name val="宋体"/>
      <charset val="134"/>
      <scheme val="minor"/>
    </font>
    <font>
      <sz val="22"/>
      <color theme="1"/>
      <name val="宋体"/>
      <charset val="134"/>
      <scheme val="minor"/>
    </font>
    <font>
      <b/>
      <sz val="22"/>
      <color theme="1"/>
      <name val="宋体"/>
      <charset val="134"/>
      <scheme val="minor"/>
    </font>
    <font>
      <sz val="11"/>
      <name val="宋体"/>
      <charset val="134"/>
      <scheme val="minor"/>
    </font>
    <font>
      <sz val="36"/>
      <name val="方正小标宋简体"/>
      <charset val="134"/>
    </font>
    <font>
      <sz val="36"/>
      <name val="宋体"/>
      <charset val="134"/>
    </font>
    <font>
      <b/>
      <sz val="22"/>
      <name val="宋体"/>
      <charset val="134"/>
    </font>
    <font>
      <sz val="22"/>
      <name val="宋体"/>
      <charset val="134"/>
    </font>
    <font>
      <b/>
      <sz val="22"/>
      <name val="Times New Roman"/>
      <family val="1"/>
      <charset val="0"/>
    </font>
    <font>
      <sz val="11"/>
      <color theme="0"/>
      <name val="宋体"/>
      <charset val="0"/>
      <scheme val="minor"/>
    </font>
    <font>
      <sz val="11"/>
      <color theme="1"/>
      <name val="宋体"/>
      <charset val="0"/>
      <scheme val="minor"/>
    </font>
    <font>
      <b/>
      <sz val="11"/>
      <color rgb="FFFFFFFF"/>
      <name val="宋体"/>
      <charset val="0"/>
      <scheme val="minor"/>
    </font>
    <font>
      <sz val="11"/>
      <color rgb="FF9C0006"/>
      <name val="宋体"/>
      <charset val="0"/>
      <scheme val="minor"/>
    </font>
    <font>
      <sz val="11"/>
      <color rgb="FF3F3F76"/>
      <name val="宋体"/>
      <charset val="0"/>
      <scheme val="minor"/>
    </font>
    <font>
      <u/>
      <sz val="11"/>
      <color rgb="FF800080"/>
      <name val="宋体"/>
      <charset val="0"/>
      <scheme val="minor"/>
    </font>
    <font>
      <b/>
      <sz val="18"/>
      <color theme="3"/>
      <name val="宋体"/>
      <charset val="134"/>
      <scheme val="minor"/>
    </font>
    <font>
      <sz val="11"/>
      <color rgb="FFFF0000"/>
      <name val="宋体"/>
      <charset val="0"/>
      <scheme val="minor"/>
    </font>
    <font>
      <u/>
      <sz val="11"/>
      <color rgb="FF0000FF"/>
      <name val="宋体"/>
      <charset val="0"/>
      <scheme val="minor"/>
    </font>
    <font>
      <b/>
      <sz val="15"/>
      <color theme="3"/>
      <name val="宋体"/>
      <charset val="134"/>
      <scheme val="minor"/>
    </font>
    <font>
      <b/>
      <sz val="11"/>
      <color theme="3"/>
      <name val="宋体"/>
      <charset val="134"/>
      <scheme val="minor"/>
    </font>
    <font>
      <i/>
      <sz val="11"/>
      <color rgb="FF7F7F7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006100"/>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FFCC99"/>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5"/>
        <bgColor indexed="64"/>
      </patternFill>
    </fill>
    <fill>
      <patternFill patternType="solid">
        <fgColor theme="6"/>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xf numFmtId="42" fontId="1" fillId="0" borderId="0" applyFont="0" applyFill="0" applyBorder="0" applyAlignment="0" applyProtection="0">
      <alignment vertical="center"/>
    </xf>
    <xf numFmtId="0" fontId="11" fillId="4" borderId="0" applyNumberFormat="0" applyBorder="0" applyAlignment="0" applyProtection="0">
      <alignment vertical="center"/>
    </xf>
    <xf numFmtId="0" fontId="14" fillId="7" borderId="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1" fillId="10" borderId="0" applyNumberFormat="0" applyBorder="0" applyAlignment="0" applyProtection="0">
      <alignment vertical="center"/>
    </xf>
    <xf numFmtId="0" fontId="13" fillId="6" borderId="0" applyNumberFormat="0" applyBorder="0" applyAlignment="0" applyProtection="0">
      <alignment vertical="center"/>
    </xf>
    <xf numFmtId="43" fontId="1" fillId="0" borderId="0" applyFont="0" applyFill="0" applyBorder="0" applyAlignment="0" applyProtection="0">
      <alignment vertical="center"/>
    </xf>
    <xf numFmtId="0" fontId="10" fillId="15" borderId="0" applyNumberFormat="0" applyBorder="0" applyAlignment="0" applyProtection="0">
      <alignment vertical="center"/>
    </xf>
    <xf numFmtId="0" fontId="18" fillId="0" borderId="0" applyNumberFormat="0" applyFill="0" applyBorder="0" applyAlignment="0" applyProtection="0">
      <alignment vertical="center"/>
    </xf>
    <xf numFmtId="9" fontId="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 fillId="17" borderId="9" applyNumberFormat="0" applyFont="0" applyAlignment="0" applyProtection="0">
      <alignment vertical="center"/>
    </xf>
    <xf numFmtId="0" fontId="10" fillId="19"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10" applyNumberFormat="0" applyFill="0" applyAlignment="0" applyProtection="0">
      <alignment vertical="center"/>
    </xf>
    <xf numFmtId="0" fontId="22" fillId="0" borderId="10" applyNumberFormat="0" applyFill="0" applyAlignment="0" applyProtection="0">
      <alignment vertical="center"/>
    </xf>
    <xf numFmtId="0" fontId="10" fillId="20" borderId="0" applyNumberFormat="0" applyBorder="0" applyAlignment="0" applyProtection="0">
      <alignment vertical="center"/>
    </xf>
    <xf numFmtId="0" fontId="20" fillId="0" borderId="11" applyNumberFormat="0" applyFill="0" applyAlignment="0" applyProtection="0">
      <alignment vertical="center"/>
    </xf>
    <xf numFmtId="0" fontId="10" fillId="22" borderId="0" applyNumberFormat="0" applyBorder="0" applyAlignment="0" applyProtection="0">
      <alignment vertical="center"/>
    </xf>
    <xf numFmtId="0" fontId="24" fillId="23" borderId="13" applyNumberFormat="0" applyAlignment="0" applyProtection="0">
      <alignment vertical="center"/>
    </xf>
    <xf numFmtId="0" fontId="26" fillId="23" borderId="8" applyNumberFormat="0" applyAlignment="0" applyProtection="0">
      <alignment vertical="center"/>
    </xf>
    <xf numFmtId="0" fontId="12" fillId="5" borderId="7" applyNumberFormat="0" applyAlignment="0" applyProtection="0">
      <alignment vertical="center"/>
    </xf>
    <xf numFmtId="0" fontId="11" fillId="21" borderId="0" applyNumberFormat="0" applyBorder="0" applyAlignment="0" applyProtection="0">
      <alignment vertical="center"/>
    </xf>
    <xf numFmtId="0" fontId="10" fillId="13" borderId="0" applyNumberFormat="0" applyBorder="0" applyAlignment="0" applyProtection="0">
      <alignment vertical="center"/>
    </xf>
    <xf numFmtId="0" fontId="23" fillId="0" borderId="12" applyNumberFormat="0" applyFill="0" applyAlignment="0" applyProtection="0">
      <alignment vertical="center"/>
    </xf>
    <xf numFmtId="0" fontId="27" fillId="0" borderId="14" applyNumberFormat="0" applyFill="0" applyAlignment="0" applyProtection="0">
      <alignment vertical="center"/>
    </xf>
    <xf numFmtId="0" fontId="25" fillId="24" borderId="0" applyNumberFormat="0" applyBorder="0" applyAlignment="0" applyProtection="0">
      <alignment vertical="center"/>
    </xf>
    <xf numFmtId="0" fontId="28" fillId="25" borderId="0" applyNumberFormat="0" applyBorder="0" applyAlignment="0" applyProtection="0">
      <alignment vertical="center"/>
    </xf>
    <xf numFmtId="0" fontId="11" fillId="3" borderId="0" applyNumberFormat="0" applyBorder="0" applyAlignment="0" applyProtection="0">
      <alignment vertical="center"/>
    </xf>
    <xf numFmtId="0" fontId="10" fillId="26" borderId="0" applyNumberFormat="0" applyBorder="0" applyAlignment="0" applyProtection="0">
      <alignment vertical="center"/>
    </xf>
    <xf numFmtId="0" fontId="11" fillId="18" borderId="0" applyNumberFormat="0" applyBorder="0" applyAlignment="0" applyProtection="0">
      <alignment vertical="center"/>
    </xf>
    <xf numFmtId="0" fontId="11" fillId="28" borderId="0" applyNumberFormat="0" applyBorder="0" applyAlignment="0" applyProtection="0">
      <alignment vertical="center"/>
    </xf>
    <xf numFmtId="0" fontId="11" fillId="27" borderId="0" applyNumberFormat="0" applyBorder="0" applyAlignment="0" applyProtection="0">
      <alignment vertical="center"/>
    </xf>
    <xf numFmtId="0" fontId="11" fillId="30" borderId="0" applyNumberFormat="0" applyBorder="0" applyAlignment="0" applyProtection="0">
      <alignment vertical="center"/>
    </xf>
    <xf numFmtId="0" fontId="10" fillId="14" borderId="0" applyNumberFormat="0" applyBorder="0" applyAlignment="0" applyProtection="0">
      <alignment vertical="center"/>
    </xf>
    <xf numFmtId="0" fontId="10" fillId="29" borderId="0" applyNumberFormat="0" applyBorder="0" applyAlignment="0" applyProtection="0">
      <alignment vertical="center"/>
    </xf>
    <xf numFmtId="0" fontId="11" fillId="12" borderId="0" applyNumberFormat="0" applyBorder="0" applyAlignment="0" applyProtection="0">
      <alignment vertical="center"/>
    </xf>
    <xf numFmtId="0" fontId="11" fillId="16" borderId="0" applyNumberFormat="0" applyBorder="0" applyAlignment="0" applyProtection="0">
      <alignment vertical="center"/>
    </xf>
    <xf numFmtId="0" fontId="10" fillId="11" borderId="0" applyNumberFormat="0" applyBorder="0" applyAlignment="0" applyProtection="0">
      <alignment vertical="center"/>
    </xf>
    <xf numFmtId="0" fontId="11" fillId="31" borderId="0" applyNumberFormat="0" applyBorder="0" applyAlignment="0" applyProtection="0">
      <alignment vertical="center"/>
    </xf>
    <xf numFmtId="0" fontId="10" fillId="9" borderId="0" applyNumberFormat="0" applyBorder="0" applyAlignment="0" applyProtection="0">
      <alignment vertical="center"/>
    </xf>
    <xf numFmtId="0" fontId="10" fillId="2" borderId="0" applyNumberFormat="0" applyBorder="0" applyAlignment="0" applyProtection="0">
      <alignment vertical="center"/>
    </xf>
    <xf numFmtId="0" fontId="11" fillId="8" borderId="0" applyNumberFormat="0" applyBorder="0" applyAlignment="0" applyProtection="0">
      <alignment vertical="center"/>
    </xf>
    <xf numFmtId="0" fontId="10" fillId="32" borderId="0" applyNumberFormat="0" applyBorder="0" applyAlignment="0" applyProtection="0">
      <alignment vertical="center"/>
    </xf>
  </cellStyleXfs>
  <cellXfs count="20">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5" xfId="0"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57" fontId="8" fillId="0" borderId="5" xfId="0" applyNumberFormat="1" applyFont="1" applyFill="1" applyBorder="1" applyAlignment="1">
      <alignment horizontal="center" vertical="center" wrapText="1"/>
    </xf>
    <xf numFmtId="176" fontId="8" fillId="0" borderId="5"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0"/>
  <sheetViews>
    <sheetView tabSelected="1" zoomScale="40" zoomScaleNormal="40" workbookViewId="0">
      <selection activeCell="A1" sqref="A1:S1"/>
    </sheetView>
  </sheetViews>
  <sheetFormatPr defaultColWidth="10.2857142857143" defaultRowHeight="13.5"/>
  <cols>
    <col min="1" max="1" width="15.2380952380952" style="1" customWidth="1"/>
    <col min="2" max="2" width="24.4952380952381" style="1" customWidth="1"/>
    <col min="3" max="3" width="24.8857142857143" style="1" customWidth="1"/>
    <col min="4" max="4" width="45.8761904761905" style="1" customWidth="1"/>
    <col min="5" max="5" width="24.5238095238095" style="1" customWidth="1"/>
    <col min="6" max="6" width="52.9714285714286" style="1" customWidth="1"/>
    <col min="7" max="7" width="25" style="1" customWidth="1"/>
    <col min="8" max="8" width="24.4190476190476" style="1" customWidth="1"/>
    <col min="9" max="9" width="25.4761904761905" style="1" customWidth="1"/>
    <col min="10" max="10" width="31.6952380952381" style="1" customWidth="1"/>
    <col min="11" max="11" width="27.3809523809524" style="1" customWidth="1"/>
    <col min="12" max="12" width="85.7142857142857" style="1" customWidth="1"/>
    <col min="13" max="13" width="27.752380952381" style="4" customWidth="1"/>
    <col min="14" max="14" width="32.4571428571429" style="4" customWidth="1"/>
    <col min="15" max="15" width="29.3809523809524" style="4" customWidth="1"/>
    <col min="16" max="16" width="45.4190476190476" style="5" customWidth="1"/>
    <col min="17" max="17" width="31.6952380952381" style="1" customWidth="1"/>
    <col min="18" max="18" width="97.0190476190476" style="4" customWidth="1"/>
    <col min="19" max="19" width="39.7142857142857" style="4" customWidth="1"/>
    <col min="20" max="16384" width="10.2857142857143" style="1"/>
  </cols>
  <sheetData>
    <row r="1" s="1" customFormat="1" ht="102" customHeight="1" spans="1:19">
      <c r="A1" s="6" t="s">
        <v>0</v>
      </c>
      <c r="B1" s="7"/>
      <c r="C1" s="7"/>
      <c r="D1" s="7"/>
      <c r="E1" s="7"/>
      <c r="F1" s="7"/>
      <c r="G1" s="7"/>
      <c r="H1" s="7"/>
      <c r="I1" s="7"/>
      <c r="J1" s="7"/>
      <c r="K1" s="7"/>
      <c r="L1" s="7"/>
      <c r="M1" s="7"/>
      <c r="N1" s="7"/>
      <c r="O1" s="7"/>
      <c r="P1" s="7"/>
      <c r="Q1" s="7"/>
      <c r="R1" s="7"/>
      <c r="S1" s="7"/>
    </row>
    <row r="2" s="2" customFormat="1" ht="47" customHeight="1" spans="1:19">
      <c r="A2" s="8" t="s">
        <v>1</v>
      </c>
      <c r="B2" s="8" t="s">
        <v>2</v>
      </c>
      <c r="C2" s="8" t="s">
        <v>3</v>
      </c>
      <c r="D2" s="8" t="s">
        <v>4</v>
      </c>
      <c r="E2" s="9" t="s">
        <v>5</v>
      </c>
      <c r="F2" s="10"/>
      <c r="G2" s="8" t="s">
        <v>6</v>
      </c>
      <c r="H2" s="9" t="s">
        <v>7</v>
      </c>
      <c r="I2" s="14"/>
      <c r="J2" s="8" t="s">
        <v>8</v>
      </c>
      <c r="K2" s="8" t="s">
        <v>9</v>
      </c>
      <c r="L2" s="8" t="s">
        <v>10</v>
      </c>
      <c r="M2" s="8" t="s">
        <v>11</v>
      </c>
      <c r="N2" s="8" t="s">
        <v>12</v>
      </c>
      <c r="O2" s="8" t="s">
        <v>13</v>
      </c>
      <c r="P2" s="8" t="s">
        <v>14</v>
      </c>
      <c r="Q2" s="8" t="s">
        <v>15</v>
      </c>
      <c r="R2" s="8" t="s">
        <v>16</v>
      </c>
      <c r="S2" s="8" t="s">
        <v>17</v>
      </c>
    </row>
    <row r="3" s="2" customFormat="1" ht="50" customHeight="1" spans="1:19">
      <c r="A3" s="11"/>
      <c r="B3" s="11"/>
      <c r="C3" s="11"/>
      <c r="D3" s="11"/>
      <c r="E3" s="12" t="s">
        <v>18</v>
      </c>
      <c r="F3" s="12" t="s">
        <v>19</v>
      </c>
      <c r="G3" s="11"/>
      <c r="H3" s="12" t="s">
        <v>2</v>
      </c>
      <c r="I3" s="12" t="s">
        <v>3</v>
      </c>
      <c r="J3" s="11"/>
      <c r="K3" s="11"/>
      <c r="L3" s="11"/>
      <c r="M3" s="11"/>
      <c r="N3" s="11"/>
      <c r="O3" s="11"/>
      <c r="P3" s="11"/>
      <c r="Q3" s="11"/>
      <c r="R3" s="11"/>
      <c r="S3" s="11"/>
    </row>
    <row r="4" s="2" customFormat="1" ht="146" customHeight="1" spans="1:19">
      <c r="A4" s="13">
        <v>1</v>
      </c>
      <c r="B4" s="13" t="s">
        <v>20</v>
      </c>
      <c r="C4" s="13" t="s">
        <v>21</v>
      </c>
      <c r="D4" s="13" t="s">
        <v>22</v>
      </c>
      <c r="E4" s="13" t="s">
        <v>23</v>
      </c>
      <c r="F4" s="13" t="s">
        <v>24</v>
      </c>
      <c r="G4" s="13" t="s">
        <v>25</v>
      </c>
      <c r="H4" s="13" t="s">
        <v>20</v>
      </c>
      <c r="I4" s="13" t="s">
        <v>21</v>
      </c>
      <c r="J4" s="13" t="s">
        <v>26</v>
      </c>
      <c r="K4" s="13" t="s">
        <v>21</v>
      </c>
      <c r="L4" s="13" t="s">
        <v>27</v>
      </c>
      <c r="M4" s="13">
        <v>35</v>
      </c>
      <c r="N4" s="13">
        <v>30</v>
      </c>
      <c r="O4" s="13">
        <v>5</v>
      </c>
      <c r="P4" s="13">
        <v>30</v>
      </c>
      <c r="Q4" s="13" t="s">
        <v>28</v>
      </c>
      <c r="R4" s="13" t="s">
        <v>29</v>
      </c>
      <c r="S4" s="13" t="s">
        <v>30</v>
      </c>
    </row>
    <row r="5" s="3" customFormat="1" ht="65" customHeight="1" spans="1:19">
      <c r="A5" s="12" t="s">
        <v>31</v>
      </c>
      <c r="B5" s="12" t="s">
        <v>20</v>
      </c>
      <c r="C5" s="12"/>
      <c r="D5" s="12"/>
      <c r="E5" s="12"/>
      <c r="F5" s="12"/>
      <c r="G5" s="12"/>
      <c r="H5" s="12"/>
      <c r="I5" s="12"/>
      <c r="J5" s="12"/>
      <c r="K5" s="12"/>
      <c r="L5" s="12"/>
      <c r="M5" s="12">
        <v>35</v>
      </c>
      <c r="N5" s="12">
        <v>30</v>
      </c>
      <c r="O5" s="12">
        <v>5</v>
      </c>
      <c r="P5" s="12">
        <v>30</v>
      </c>
      <c r="Q5" s="12"/>
      <c r="R5" s="12"/>
      <c r="S5" s="12"/>
    </row>
    <row r="6" s="2" customFormat="1" ht="142" customHeight="1" spans="1:19">
      <c r="A6" s="13">
        <v>2</v>
      </c>
      <c r="B6" s="13" t="s">
        <v>32</v>
      </c>
      <c r="C6" s="13" t="s">
        <v>33</v>
      </c>
      <c r="D6" s="13" t="s">
        <v>34</v>
      </c>
      <c r="E6" s="13" t="s">
        <v>23</v>
      </c>
      <c r="F6" s="13" t="s">
        <v>24</v>
      </c>
      <c r="G6" s="13" t="s">
        <v>25</v>
      </c>
      <c r="H6" s="13" t="s">
        <v>32</v>
      </c>
      <c r="I6" s="13" t="s">
        <v>33</v>
      </c>
      <c r="J6" s="13" t="s">
        <v>26</v>
      </c>
      <c r="K6" s="13" t="s">
        <v>33</v>
      </c>
      <c r="L6" s="13" t="s">
        <v>35</v>
      </c>
      <c r="M6" s="13">
        <v>70</v>
      </c>
      <c r="N6" s="13">
        <v>65</v>
      </c>
      <c r="O6" s="13">
        <f>M6-N6</f>
        <v>5</v>
      </c>
      <c r="P6" s="13">
        <v>65</v>
      </c>
      <c r="Q6" s="13" t="s">
        <v>36</v>
      </c>
      <c r="R6" s="13" t="s">
        <v>37</v>
      </c>
      <c r="S6" s="13" t="s">
        <v>30</v>
      </c>
    </row>
    <row r="7" s="3" customFormat="1" ht="73" customHeight="1" spans="1:19">
      <c r="A7" s="12" t="s">
        <v>31</v>
      </c>
      <c r="B7" s="12" t="s">
        <v>32</v>
      </c>
      <c r="C7" s="12"/>
      <c r="D7" s="12"/>
      <c r="E7" s="12"/>
      <c r="F7" s="12"/>
      <c r="G7" s="12"/>
      <c r="H7" s="12"/>
      <c r="I7" s="12"/>
      <c r="J7" s="15"/>
      <c r="K7" s="16"/>
      <c r="L7" s="16"/>
      <c r="M7" s="12">
        <v>70</v>
      </c>
      <c r="N7" s="12">
        <v>65</v>
      </c>
      <c r="O7" s="12">
        <f>O6</f>
        <v>5</v>
      </c>
      <c r="P7" s="12">
        <v>65</v>
      </c>
      <c r="Q7" s="12"/>
      <c r="R7" s="12"/>
      <c r="S7" s="12"/>
    </row>
    <row r="8" s="2" customFormat="1" ht="119" customHeight="1" spans="1:19">
      <c r="A8" s="13">
        <v>3</v>
      </c>
      <c r="B8" s="13" t="s">
        <v>38</v>
      </c>
      <c r="C8" s="13" t="s">
        <v>39</v>
      </c>
      <c r="D8" s="13" t="s">
        <v>40</v>
      </c>
      <c r="E8" s="13" t="s">
        <v>23</v>
      </c>
      <c r="F8" s="13" t="s">
        <v>41</v>
      </c>
      <c r="G8" s="13" t="s">
        <v>25</v>
      </c>
      <c r="H8" s="13" t="s">
        <v>38</v>
      </c>
      <c r="I8" s="13" t="s">
        <v>39</v>
      </c>
      <c r="J8" s="13" t="s">
        <v>26</v>
      </c>
      <c r="K8" s="13" t="s">
        <v>42</v>
      </c>
      <c r="L8" s="17" t="s">
        <v>43</v>
      </c>
      <c r="M8" s="13">
        <v>70</v>
      </c>
      <c r="N8" s="13">
        <v>60</v>
      </c>
      <c r="O8" s="13">
        <v>10</v>
      </c>
      <c r="P8" s="13">
        <v>60</v>
      </c>
      <c r="Q8" s="13" t="s">
        <v>44</v>
      </c>
      <c r="R8" s="13" t="s">
        <v>45</v>
      </c>
      <c r="S8" s="13" t="s">
        <v>30</v>
      </c>
    </row>
    <row r="9" s="2" customFormat="1" ht="119" customHeight="1" spans="1:19">
      <c r="A9" s="13">
        <v>4</v>
      </c>
      <c r="B9" s="13" t="s">
        <v>38</v>
      </c>
      <c r="C9" s="13" t="s">
        <v>46</v>
      </c>
      <c r="D9" s="13" t="s">
        <v>47</v>
      </c>
      <c r="E9" s="13" t="s">
        <v>23</v>
      </c>
      <c r="F9" s="13" t="s">
        <v>41</v>
      </c>
      <c r="G9" s="13" t="s">
        <v>25</v>
      </c>
      <c r="H9" s="13" t="s">
        <v>38</v>
      </c>
      <c r="I9" s="13" t="s">
        <v>46</v>
      </c>
      <c r="J9" s="13" t="s">
        <v>26</v>
      </c>
      <c r="K9" s="13" t="s">
        <v>48</v>
      </c>
      <c r="L9" s="17" t="s">
        <v>49</v>
      </c>
      <c r="M9" s="13">
        <v>35</v>
      </c>
      <c r="N9" s="13">
        <v>30</v>
      </c>
      <c r="O9" s="13">
        <v>5</v>
      </c>
      <c r="P9" s="13">
        <v>30</v>
      </c>
      <c r="Q9" s="13" t="s">
        <v>50</v>
      </c>
      <c r="R9" s="13" t="s">
        <v>51</v>
      </c>
      <c r="S9" s="13" t="s">
        <v>30</v>
      </c>
    </row>
    <row r="10" s="3" customFormat="1" ht="73" customHeight="1" spans="1:19">
      <c r="A10" s="12" t="s">
        <v>31</v>
      </c>
      <c r="B10" s="12" t="s">
        <v>38</v>
      </c>
      <c r="C10" s="12"/>
      <c r="D10" s="12"/>
      <c r="E10" s="12"/>
      <c r="F10" s="12"/>
      <c r="G10" s="12"/>
      <c r="H10" s="12"/>
      <c r="I10" s="12"/>
      <c r="J10" s="12"/>
      <c r="K10" s="16"/>
      <c r="L10" s="16"/>
      <c r="M10" s="12">
        <f t="shared" ref="M10:P10" si="0">M8+M9</f>
        <v>105</v>
      </c>
      <c r="N10" s="12">
        <f t="shared" si="0"/>
        <v>90</v>
      </c>
      <c r="O10" s="12">
        <f>SUM(O8:O9)</f>
        <v>15</v>
      </c>
      <c r="P10" s="12">
        <f t="shared" si="0"/>
        <v>90</v>
      </c>
      <c r="Q10" s="19"/>
      <c r="R10" s="12"/>
      <c r="S10" s="12"/>
    </row>
    <row r="11" s="2" customFormat="1" ht="148" customHeight="1" spans="1:19">
      <c r="A11" s="13">
        <v>5</v>
      </c>
      <c r="B11" s="13" t="s">
        <v>52</v>
      </c>
      <c r="C11" s="13" t="s">
        <v>53</v>
      </c>
      <c r="D11" s="13" t="s">
        <v>54</v>
      </c>
      <c r="E11" s="13" t="s">
        <v>23</v>
      </c>
      <c r="F11" s="13" t="s">
        <v>41</v>
      </c>
      <c r="G11" s="13" t="s">
        <v>25</v>
      </c>
      <c r="H11" s="13" t="s">
        <v>52</v>
      </c>
      <c r="I11" s="13" t="s">
        <v>53</v>
      </c>
      <c r="J11" s="13" t="s">
        <v>26</v>
      </c>
      <c r="K11" s="13" t="s">
        <v>53</v>
      </c>
      <c r="L11" s="13" t="s">
        <v>55</v>
      </c>
      <c r="M11" s="18">
        <v>59.768074</v>
      </c>
      <c r="N11" s="13">
        <v>50</v>
      </c>
      <c r="O11" s="13">
        <f t="shared" ref="O11:O13" si="1">M11-N11</f>
        <v>9.768074</v>
      </c>
      <c r="P11" s="13">
        <v>50</v>
      </c>
      <c r="Q11" s="13" t="s">
        <v>56</v>
      </c>
      <c r="R11" s="13" t="s">
        <v>57</v>
      </c>
      <c r="S11" s="13" t="s">
        <v>30</v>
      </c>
    </row>
    <row r="12" s="2" customFormat="1" ht="231" customHeight="1" spans="1:19">
      <c r="A12" s="13">
        <v>6</v>
      </c>
      <c r="B12" s="13" t="s">
        <v>52</v>
      </c>
      <c r="C12" s="13" t="s">
        <v>58</v>
      </c>
      <c r="D12" s="13" t="s">
        <v>59</v>
      </c>
      <c r="E12" s="13" t="s">
        <v>23</v>
      </c>
      <c r="F12" s="13" t="s">
        <v>24</v>
      </c>
      <c r="G12" s="13" t="s">
        <v>25</v>
      </c>
      <c r="H12" s="13" t="s">
        <v>52</v>
      </c>
      <c r="I12" s="13" t="s">
        <v>58</v>
      </c>
      <c r="J12" s="13" t="s">
        <v>26</v>
      </c>
      <c r="K12" s="13" t="s">
        <v>58</v>
      </c>
      <c r="L12" s="17" t="s">
        <v>60</v>
      </c>
      <c r="M12" s="18">
        <v>72.809864</v>
      </c>
      <c r="N12" s="13">
        <v>65</v>
      </c>
      <c r="O12" s="13">
        <f t="shared" si="1"/>
        <v>7.809864</v>
      </c>
      <c r="P12" s="13">
        <v>65</v>
      </c>
      <c r="Q12" s="13" t="s">
        <v>56</v>
      </c>
      <c r="R12" s="13" t="s">
        <v>61</v>
      </c>
      <c r="S12" s="13" t="s">
        <v>30</v>
      </c>
    </row>
    <row r="13" s="2" customFormat="1" ht="267" customHeight="1" spans="1:19">
      <c r="A13" s="13">
        <v>7</v>
      </c>
      <c r="B13" s="13" t="s">
        <v>52</v>
      </c>
      <c r="C13" s="13" t="s">
        <v>62</v>
      </c>
      <c r="D13" s="13" t="s">
        <v>63</v>
      </c>
      <c r="E13" s="13" t="s">
        <v>23</v>
      </c>
      <c r="F13" s="13" t="s">
        <v>24</v>
      </c>
      <c r="G13" s="13" t="s">
        <v>25</v>
      </c>
      <c r="H13" s="13" t="s">
        <v>52</v>
      </c>
      <c r="I13" s="13" t="s">
        <v>62</v>
      </c>
      <c r="J13" s="13" t="s">
        <v>26</v>
      </c>
      <c r="K13" s="13" t="s">
        <v>62</v>
      </c>
      <c r="L13" s="17" t="s">
        <v>64</v>
      </c>
      <c r="M13" s="18">
        <v>73.92769</v>
      </c>
      <c r="N13" s="13">
        <v>60</v>
      </c>
      <c r="O13" s="13">
        <f t="shared" si="1"/>
        <v>13.92769</v>
      </c>
      <c r="P13" s="13">
        <v>60</v>
      </c>
      <c r="Q13" s="13" t="s">
        <v>56</v>
      </c>
      <c r="R13" s="13" t="s">
        <v>65</v>
      </c>
      <c r="S13" s="13" t="s">
        <v>30</v>
      </c>
    </row>
    <row r="14" s="3" customFormat="1" ht="69" customHeight="1" spans="1:19">
      <c r="A14" s="12" t="s">
        <v>31</v>
      </c>
      <c r="B14" s="12" t="s">
        <v>52</v>
      </c>
      <c r="C14" s="12"/>
      <c r="D14" s="12"/>
      <c r="E14" s="12"/>
      <c r="F14" s="12"/>
      <c r="G14" s="12"/>
      <c r="H14" s="12"/>
      <c r="I14" s="12"/>
      <c r="J14" s="16"/>
      <c r="K14" s="12"/>
      <c r="L14" s="16"/>
      <c r="M14" s="12">
        <f>M11+M12+M13</f>
        <v>206.505628</v>
      </c>
      <c r="N14" s="12">
        <f t="shared" ref="N14:P14" si="2">SUM(N11:N13)</f>
        <v>175</v>
      </c>
      <c r="O14" s="12">
        <f t="shared" si="2"/>
        <v>31.505628</v>
      </c>
      <c r="P14" s="12">
        <f t="shared" si="2"/>
        <v>175</v>
      </c>
      <c r="Q14" s="12"/>
      <c r="R14" s="12"/>
      <c r="S14" s="12"/>
    </row>
    <row r="15" s="2" customFormat="1" ht="133" customHeight="1" spans="1:19">
      <c r="A15" s="13">
        <v>8</v>
      </c>
      <c r="B15" s="13" t="s">
        <v>66</v>
      </c>
      <c r="C15" s="13" t="s">
        <v>67</v>
      </c>
      <c r="D15" s="13" t="s">
        <v>68</v>
      </c>
      <c r="E15" s="13" t="s">
        <v>23</v>
      </c>
      <c r="F15" s="13" t="s">
        <v>24</v>
      </c>
      <c r="G15" s="13" t="s">
        <v>25</v>
      </c>
      <c r="H15" s="13" t="s">
        <v>66</v>
      </c>
      <c r="I15" s="13" t="s">
        <v>67</v>
      </c>
      <c r="J15" s="13" t="s">
        <v>26</v>
      </c>
      <c r="K15" s="13" t="s">
        <v>67</v>
      </c>
      <c r="L15" s="17" t="s">
        <v>69</v>
      </c>
      <c r="M15" s="13">
        <v>12</v>
      </c>
      <c r="N15" s="13">
        <v>10</v>
      </c>
      <c r="O15" s="13">
        <v>2</v>
      </c>
      <c r="P15" s="13">
        <v>10</v>
      </c>
      <c r="Q15" s="13" t="s">
        <v>70</v>
      </c>
      <c r="R15" s="13" t="s">
        <v>71</v>
      </c>
      <c r="S15" s="13" t="s">
        <v>30</v>
      </c>
    </row>
    <row r="16" s="2" customFormat="1" ht="146" customHeight="1" spans="1:19">
      <c r="A16" s="13">
        <v>9</v>
      </c>
      <c r="B16" s="13" t="s">
        <v>66</v>
      </c>
      <c r="C16" s="13" t="s">
        <v>67</v>
      </c>
      <c r="D16" s="13" t="s">
        <v>72</v>
      </c>
      <c r="E16" s="13" t="s">
        <v>23</v>
      </c>
      <c r="F16" s="13" t="s">
        <v>24</v>
      </c>
      <c r="G16" s="13" t="s">
        <v>25</v>
      </c>
      <c r="H16" s="13" t="s">
        <v>66</v>
      </c>
      <c r="I16" s="13" t="s">
        <v>67</v>
      </c>
      <c r="J16" s="13" t="s">
        <v>26</v>
      </c>
      <c r="K16" s="13" t="s">
        <v>67</v>
      </c>
      <c r="L16" s="13" t="s">
        <v>73</v>
      </c>
      <c r="M16" s="13">
        <v>35</v>
      </c>
      <c r="N16" s="13">
        <v>30</v>
      </c>
      <c r="O16" s="13">
        <v>5</v>
      </c>
      <c r="P16" s="13">
        <v>30</v>
      </c>
      <c r="Q16" s="13" t="s">
        <v>70</v>
      </c>
      <c r="R16" s="13" t="s">
        <v>74</v>
      </c>
      <c r="S16" s="13" t="s">
        <v>30</v>
      </c>
    </row>
    <row r="17" s="2" customFormat="1" ht="146" customHeight="1" spans="1:19">
      <c r="A17" s="13">
        <v>10</v>
      </c>
      <c r="B17" s="13" t="s">
        <v>66</v>
      </c>
      <c r="C17" s="13" t="s">
        <v>67</v>
      </c>
      <c r="D17" s="13" t="s">
        <v>75</v>
      </c>
      <c r="E17" s="13" t="s">
        <v>23</v>
      </c>
      <c r="F17" s="13" t="s">
        <v>41</v>
      </c>
      <c r="G17" s="13" t="s">
        <v>25</v>
      </c>
      <c r="H17" s="13" t="s">
        <v>66</v>
      </c>
      <c r="I17" s="13" t="s">
        <v>67</v>
      </c>
      <c r="J17" s="13" t="s">
        <v>26</v>
      </c>
      <c r="K17" s="13" t="s">
        <v>67</v>
      </c>
      <c r="L17" s="13" t="s">
        <v>76</v>
      </c>
      <c r="M17" s="13">
        <v>17</v>
      </c>
      <c r="N17" s="13">
        <v>15</v>
      </c>
      <c r="O17" s="13">
        <v>2</v>
      </c>
      <c r="P17" s="13">
        <v>15</v>
      </c>
      <c r="Q17" s="13" t="s">
        <v>70</v>
      </c>
      <c r="R17" s="13" t="s">
        <v>77</v>
      </c>
      <c r="S17" s="13" t="s">
        <v>30</v>
      </c>
    </row>
    <row r="18" s="2" customFormat="1" ht="175" customHeight="1" spans="1:19">
      <c r="A18" s="13">
        <v>11</v>
      </c>
      <c r="B18" s="13" t="s">
        <v>66</v>
      </c>
      <c r="C18" s="13" t="s">
        <v>78</v>
      </c>
      <c r="D18" s="13" t="s">
        <v>79</v>
      </c>
      <c r="E18" s="13" t="s">
        <v>23</v>
      </c>
      <c r="F18" s="13" t="s">
        <v>41</v>
      </c>
      <c r="G18" s="13" t="s">
        <v>25</v>
      </c>
      <c r="H18" s="13" t="s">
        <v>66</v>
      </c>
      <c r="I18" s="13" t="s">
        <v>78</v>
      </c>
      <c r="J18" s="13" t="s">
        <v>26</v>
      </c>
      <c r="K18" s="13" t="s">
        <v>78</v>
      </c>
      <c r="L18" s="17" t="s">
        <v>80</v>
      </c>
      <c r="M18" s="13">
        <v>60</v>
      </c>
      <c r="N18" s="13">
        <v>47</v>
      </c>
      <c r="O18" s="13">
        <v>13</v>
      </c>
      <c r="P18" s="13">
        <v>47</v>
      </c>
      <c r="Q18" s="13" t="s">
        <v>70</v>
      </c>
      <c r="R18" s="13" t="s">
        <v>81</v>
      </c>
      <c r="S18" s="13" t="s">
        <v>30</v>
      </c>
    </row>
    <row r="19" s="3" customFormat="1" ht="115" customHeight="1" spans="1:19">
      <c r="A19" s="12" t="s">
        <v>31</v>
      </c>
      <c r="B19" s="12" t="s">
        <v>66</v>
      </c>
      <c r="C19" s="12"/>
      <c r="D19" s="12"/>
      <c r="E19" s="12"/>
      <c r="F19" s="12"/>
      <c r="G19" s="12"/>
      <c r="H19" s="12"/>
      <c r="I19" s="12"/>
      <c r="J19" s="12"/>
      <c r="K19" s="12"/>
      <c r="L19" s="12"/>
      <c r="M19" s="12">
        <f t="shared" ref="M19:P19" si="3">SUM(M15:M18)</f>
        <v>124</v>
      </c>
      <c r="N19" s="12">
        <f t="shared" si="3"/>
        <v>102</v>
      </c>
      <c r="O19" s="12">
        <f t="shared" si="3"/>
        <v>22</v>
      </c>
      <c r="P19" s="12">
        <f t="shared" si="3"/>
        <v>102</v>
      </c>
      <c r="Q19" s="12"/>
      <c r="R19" s="12"/>
      <c r="S19" s="12"/>
    </row>
    <row r="20" s="2" customFormat="1" ht="43" customHeight="1" spans="1:19">
      <c r="A20" s="13" t="s">
        <v>82</v>
      </c>
      <c r="B20" s="13"/>
      <c r="C20" s="13"/>
      <c r="D20" s="13"/>
      <c r="E20" s="13"/>
      <c r="F20" s="13"/>
      <c r="G20" s="13"/>
      <c r="H20" s="13"/>
      <c r="I20" s="13"/>
      <c r="J20" s="17"/>
      <c r="K20" s="13"/>
      <c r="L20" s="17"/>
      <c r="M20" s="13">
        <f t="shared" ref="M20:P20" si="4">M7+M10+M19+M5+M14</f>
        <v>540.505628</v>
      </c>
      <c r="N20" s="13">
        <f t="shared" si="4"/>
        <v>462</v>
      </c>
      <c r="O20" s="13">
        <f t="shared" si="4"/>
        <v>78.505628</v>
      </c>
      <c r="P20" s="13">
        <f t="shared" si="4"/>
        <v>462</v>
      </c>
      <c r="Q20" s="13"/>
      <c r="R20" s="13"/>
      <c r="S20" s="13"/>
    </row>
  </sheetData>
  <mergeCells count="18">
    <mergeCell ref="A1:S1"/>
    <mergeCell ref="E2:F2"/>
    <mergeCell ref="H2:I2"/>
    <mergeCell ref="A2:A3"/>
    <mergeCell ref="B2:B3"/>
    <mergeCell ref="C2:C3"/>
    <mergeCell ref="D2:D3"/>
    <mergeCell ref="G2:G3"/>
    <mergeCell ref="J2:J3"/>
    <mergeCell ref="K2:K3"/>
    <mergeCell ref="L2:L3"/>
    <mergeCell ref="M2:M3"/>
    <mergeCell ref="N2:N3"/>
    <mergeCell ref="O2:O3"/>
    <mergeCell ref="P2:P3"/>
    <mergeCell ref="Q2:Q3"/>
    <mergeCell ref="R2:R3"/>
    <mergeCell ref="S2:S3"/>
  </mergeCells>
  <dataValidations count="3">
    <dataValidation type="list" allowBlank="1" showInputMessage="1" showErrorMessage="1" sqref="E4 E5 E6 E7 E8 E9 E10 E11 E12 E13 E14 E15 E16 E17 E18 E19">
      <formula1>"1-吸纳外省脱贫人口就业,2-支持巩固脱贫攻坚成果,3-支持衔接推进乡村振兴"</formula1>
    </dataValidation>
    <dataValidation allowBlank="1" showInputMessage="1" showErrorMessage="1" sqref="D6 D7 D10 D12 D13 D14 D15"/>
    <dataValidation type="list" allowBlank="1" showInputMessage="1" showErrorMessage="1" sqref="F4 F5 F6 F7 F8 F9 F10 F11 F12 F13 F14 F15 F16 F17 F18 F19">
      <formula1>"1-1跨省就业脱贫人口一次性交通补助,1-2跨省就业脱贫人口稳岗转岗拓岗培训,1-3跨省就业脱贫人口特殊困难生活补助,2-1产业发展,2-2小额信贷贴息,2-3生产经营和劳动技能培训,2-4公益岗位补助,2-5返乡在乡脱贫劳动力创业就业,2-6其他,3-1农村人居环境整治,3-2小型公益性基础设施建设,3-3消费帮扶,3-4产业配套基础设施建设,3-5打造""红色侨乡""特色精品线,3-6其他"</formula1>
    </dataValidation>
  </dataValidations>
  <pageMargins left="0.314583333333333" right="0.236111111111111" top="0.472222222222222" bottom="0.236111111111111" header="0.314583333333333" footer="0.0388888888888889"/>
  <pageSetup paperSize="9" scale="2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2021年中央衔接资金项目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农农水</cp:lastModifiedBy>
  <dcterms:created xsi:type="dcterms:W3CDTF">2021-12-27T03:56:49Z</dcterms:created>
  <dcterms:modified xsi:type="dcterms:W3CDTF">2021-12-27T03:57:06Z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EA690296BDD04E5D9716DFBD14563523</vt:lpwstr>
  </property>
  <property fmtid="{D5CDD505-2E9C-101B-9397-08002B2CF9AE}" pid="3" name="KSOProductBuildVer">
    <vt:lpwstr>2052-11.1.0.11194</vt:lpwstr>
  </property>
</Properties>
</file>