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activeTab="1"/>
  </bookViews>
  <sheets>
    <sheet name="金平区农业农村和水务局" sheetId="1" r:id="rId1"/>
    <sheet name="简版" sheetId="4" r:id="rId2"/>
    <sheet name="Sheet1" sheetId="3" state="veryHidden" r:id="rId3"/>
  </sheets>
  <externalReferences>
    <externalReference r:id="rId4"/>
    <externalReference r:id="rId5"/>
    <externalReference r:id="rId6"/>
  </externalReferences>
  <definedNames>
    <definedName name="_xlnm._FilterDatabase" localSheetId="0" hidden="1">金平区农业农村和水务局!$A$4:$AA$549</definedName>
    <definedName name="_xlnm._FilterDatabase" localSheetId="1" hidden="1">简版!$A$4:$N$28</definedName>
    <definedName name="_xlnm.Print_Titles" localSheetId="0">金平区农业农村和水务局!$1:$4</definedName>
    <definedName name="_xlnm.Print_Titles" localSheetId="1">简版!$1:$4</definedName>
  </definedNames>
  <calcPr calcId="144525" concurrentCalc="0"/>
</workbook>
</file>

<file path=xl/sharedStrings.xml><?xml version="1.0" encoding="utf-8"?>
<sst xmlns="http://schemas.openxmlformats.org/spreadsheetml/2006/main" count="11257" uniqueCount="1765">
  <si>
    <t>附件2：</t>
  </si>
  <si>
    <t>2023年市级涉农项目遴选上报项目表</t>
  </si>
  <si>
    <t>序号</t>
  </si>
  <si>
    <t>区划</t>
  </si>
  <si>
    <t>预算单位</t>
  </si>
  <si>
    <t>项目名称</t>
  </si>
  <si>
    <t>市级资金主管部门名称</t>
  </si>
  <si>
    <t>市级项目分类名称</t>
  </si>
  <si>
    <t>资金类别名称</t>
  </si>
  <si>
    <t>审核意见</t>
  </si>
  <si>
    <t>备注</t>
  </si>
  <si>
    <t>是否属于集中连片建设项目（需备注连片建设项目名称）</t>
  </si>
  <si>
    <t>开始年度</t>
  </si>
  <si>
    <t>结束年度</t>
  </si>
  <si>
    <t>申请金额（元）</t>
  </si>
  <si>
    <t>项目总金额（元）</t>
  </si>
  <si>
    <t>基建类型名称</t>
  </si>
  <si>
    <t>项目性质名称</t>
  </si>
  <si>
    <t>是否主管部门已经立项审批</t>
  </si>
  <si>
    <t>是否已完成投标工作</t>
  </si>
  <si>
    <t>是否已编制实施方案</t>
  </si>
  <si>
    <t>是否已完成征地拆迁等工作</t>
  </si>
  <si>
    <t>是否属于考核工作任务</t>
  </si>
  <si>
    <t>是否属于大事要事</t>
  </si>
  <si>
    <t>是否属于驻镇帮镇扶村项目</t>
  </si>
  <si>
    <t>乡(镇)</t>
  </si>
  <si>
    <t>绩效目标</t>
  </si>
  <si>
    <t>本年度绩效目标</t>
  </si>
  <si>
    <t>合计</t>
  </si>
  <si>
    <t>金平区</t>
  </si>
  <si>
    <t>汕头市金平区农业农村和水务局</t>
  </si>
  <si>
    <t>2023年金平区政策性农业保险市级财政保费补贴</t>
  </si>
  <si>
    <t>市农业农村局</t>
  </si>
  <si>
    <t>政策性农业保险市级财政保费补贴——政策性农业保险市级财政保费补贴</t>
  </si>
  <si>
    <t>1-农业产业发展类</t>
  </si>
  <si>
    <t>审核通过</t>
  </si>
  <si>
    <t/>
  </si>
  <si>
    <t>否</t>
  </si>
  <si>
    <t>其他</t>
  </si>
  <si>
    <t>非工程类</t>
  </si>
  <si>
    <t>不需要</t>
  </si>
  <si>
    <t>是</t>
  </si>
  <si>
    <t>/</t>
  </si>
  <si>
    <t>对农户（农业企业）购买政策性农业保险的保费支出进行补贴。引导和支持农户参加农业保险；主要保障关系国计民生和粮食安全的大宗农产品，重点支持农业生产环节；不断扩大农业保险覆盖面和风险保障水平，逐步建立市场化的农业生产风险防范化解机制；稳定农业生产，保障农民收入。</t>
  </si>
  <si>
    <t>2023年金平区撂荒耕地复耕复种奖补</t>
  </si>
  <si>
    <t>农业生产能力提升——撂荒耕地复耕复种</t>
  </si>
  <si>
    <t>支持撂荒耕地复垦整治，支持撂荒耕复垦种植水稻等粮食作物，完成上级下达的撂荒复耕任务。</t>
  </si>
  <si>
    <t>金平区农产品加工产业园</t>
  </si>
  <si>
    <t>构建现代乡村产业体系——市级现代农业产业园建设</t>
  </si>
  <si>
    <t>续建</t>
  </si>
  <si>
    <t>通过开展创建市级现代农业产业园，拓展金平区农产品产业前端种植标准化，中端产品加工和后端销售服务，延长产业链条，将园区建成为集绿色农业生产研发、加工贮藏流通、电商销售、品牌建设及推广于一体的粤东地区农产品加工产业要素集聚区和汕头市现代农业发展示范区。通过建设园区使农业基础设施、科技含量、质量安全、生态环保水平显著提升，通过龙头企业带动，实现产业园广泛覆盖，使参与产业园建设的农民收入要高于当地平均水平12％以上。</t>
  </si>
  <si>
    <t>金平区预制菜产业园</t>
  </si>
  <si>
    <t>新建</t>
  </si>
  <si>
    <t>充分发挥区位优势，深度挖掘生态资源禀赋优势，结合新时代农业农村领域新产业新业态加速涌现带来的创新发展机遇，建成全市先进、省内一流的现代农业产业园。到2024年，产业园基本建成具有市场竞争力的现代农业产业体系、经营体系与生产体系，达到省内一流的现代农业产业园水平，建设主导产业特色鲜明，现代要素全面激活、生产方式绿色高效、经济社会效益显著、辐射带动有力的现代农业产业园，主要创建指标达到现代农业产业园预期目标值，园区内实现以预制菜为主的一二三全产业链总产值达3.31亿元以上，二三产业产值占全产业链总产值82.48%，预计带动一二三产业就业人次3000人以上，园内农民人均纯收入高于当地平均水平12%。</t>
  </si>
  <si>
    <t>到2023年实现预制菜综合产值2.98亿元，其中一产产值0.54亿元，二产产值2.12亿元，三产产值0.32亿元，二产与一产比达3.93:1。建成大型原料生产区或产业带，形成对二三产业的有力支撑。新业态发展良好，产业融合优势明显，产业园主导产业二三产业产值占全产业总产值比重达81.88%。科技支撑明显升级，产业园农业科技支撑能力显著增强。整体实现生产标准化、经营品牌化、质量可追溯。带动产业园农民可支配收入持续稳定增长，预计带动一二三产业就业人次2500人以上，产业园农民人均可支配收入比全县平均水平高出11%。</t>
  </si>
  <si>
    <t>2023年农产品质量安全监测检测项目</t>
  </si>
  <si>
    <t>农产品质量安全——农产品质量安全监测检测</t>
  </si>
  <si>
    <t>目标1：开展农产品样品抽检，完成该年度食品安全工作评议考核要求的内容。
目标2：开展屠宰环节质量安全风险监测和“瘦肉精”检测，加强监督检查，完成中央下达的农产品安全考核务。</t>
  </si>
  <si>
    <t>2023年汕头市金平区屠宰环节生猪无害化处理补助项目</t>
  </si>
  <si>
    <t>农产品质量安全——屠宰环节生猪无害化处理补助</t>
  </si>
  <si>
    <t>严格落实畜禽屠宰环节病死猪及其产品无害化处理制度；补助资金发放率100%。</t>
  </si>
  <si>
    <t>2023年汕头市金平区动物疫病防控</t>
  </si>
  <si>
    <t>动植物疫病防控——动植物疫病防控</t>
  </si>
  <si>
    <t>强制动物免疫病种应免畜禽的免疫密度达到90%以上，免疫抗体合格率均达70%以上，确保不发生区域性重大动物疫情。</t>
  </si>
  <si>
    <t>月浦街道办事处</t>
  </si>
  <si>
    <t>湖头社区口格片农田灌溉水利设施建设及管护</t>
  </si>
  <si>
    <t>农田建设及管护-小型农田水利建设项目</t>
  </si>
  <si>
    <t>2022年底</t>
  </si>
  <si>
    <t>工程类</t>
  </si>
  <si>
    <t>完善农田水利设施工程建设，保障农田排灌需求，有效增加受益农田的面积。</t>
  </si>
  <si>
    <t>湖头社区后路洋片农田灌溉水利设施建设及管护</t>
  </si>
  <si>
    <t>鮀莲街道办事处</t>
  </si>
  <si>
    <t>大井社区大塭脚尾沟排渠整治及改造工程</t>
  </si>
  <si>
    <t>该项目选址位于大塭泵站，本次申报项目承接2021年驻镇帮镇扶村项目，进一步改善提升大井社区大塭片农田水利设施服务能力</t>
  </si>
  <si>
    <t>对大塭脚尾沟进行改造，提升大塭片农田水利设施服务能力</t>
  </si>
  <si>
    <t>大场社区机耕路道路建设工程</t>
  </si>
  <si>
    <t>建设大场米苔至二围机耕路，促进农业产业发展</t>
  </si>
  <si>
    <t>汕头市万里碧道—金平区段碧道工程</t>
  </si>
  <si>
    <t>市水务局</t>
  </si>
  <si>
    <t>全面推进河长制湖长制——河湖管护</t>
  </si>
  <si>
    <t>5-农业农村基础设施类</t>
  </si>
  <si>
    <t>建设汕头市万里碧道——金平区段碧道工程,落实水环境治理、水生态保护与修复、水安全提升、景观与特色营造、游憩系统构建五项重点任务。</t>
  </si>
  <si>
    <t>完成汕头市万里碧道第二期碧道工程建设。</t>
  </si>
  <si>
    <t>金平区农业水价综合改革</t>
  </si>
  <si>
    <t>水利工程运行管护——水利工程运行管护</t>
  </si>
  <si>
    <t>开展农业水价综合改革工作，并通过上级验收。</t>
  </si>
  <si>
    <t>完成农业水价综合改革工作，并通过上级验收。</t>
  </si>
  <si>
    <t>东方街道办事处</t>
  </si>
  <si>
    <t>汕头市金平区东方街道浔洄老村石尾塭段道路建设项目</t>
  </si>
  <si>
    <t>村庄基础设施建设——村内道路硬化建设</t>
  </si>
  <si>
    <t>2-农村人居环境整治类</t>
  </si>
  <si>
    <t>东方街道</t>
  </si>
  <si>
    <t>完善农村道路基础配套设施，有效提升道路周边老百姓出行的方便、安全，提升村民的幸福感。</t>
  </si>
  <si>
    <t>2023年度完成项目建设。</t>
  </si>
  <si>
    <t>东方街道驻镇帮镇扶村工作队工作经费</t>
  </si>
  <si>
    <t>驻镇帮镇扶村（巩固拓展脱贫攻坚成果）——驻镇帮镇扶村工作队工作经费</t>
  </si>
  <si>
    <t>3-精准扶贫精准脱贫类</t>
  </si>
  <si>
    <t>进一步推进驻镇帮镇扶村工作的顺利开展。</t>
  </si>
  <si>
    <t>2023年度资金支出进度达到100%。</t>
  </si>
  <si>
    <t>岐山街道办事处</t>
  </si>
  <si>
    <t>岐山街道下岐社区报本路东段（护堤路至岐华东街）改造升级项目</t>
  </si>
  <si>
    <t>岐山街道</t>
  </si>
  <si>
    <t>改善农村人居环境，改善村民出行环境及营商环境。</t>
  </si>
  <si>
    <t>岐山街道驻镇帮镇扶村工作队工作经费</t>
  </si>
  <si>
    <t>解决工作队工作经费问题。</t>
  </si>
  <si>
    <t>汕头市金平区鮀莲街道乡村振兴示范带建设项目</t>
  </si>
  <si>
    <t>村庄基础设施建设——美丽乡村建设</t>
  </si>
  <si>
    <t>是，汕头市金平区鮀莲街道乡村振兴示范带建设项目</t>
  </si>
  <si>
    <t>鮀莲街道</t>
  </si>
  <si>
    <t>启动片区乡村振兴示范带启动段建设，推进村居环境综合整治和基础设施建设。</t>
  </si>
  <si>
    <t>鮀江街道办事处</t>
  </si>
  <si>
    <t>鮀江街道辖区道路基础设施提升工程</t>
  </si>
  <si>
    <t>鮀江街道</t>
  </si>
  <si>
    <t>改善农村人居环境，改善村民出行环境。</t>
  </si>
  <si>
    <t>2023年浔洄老村石尾片区耕地水利工程</t>
  </si>
  <si>
    <t>农田建设及管护-小型农田水利设施</t>
  </si>
  <si>
    <t>东方街道浔洄社区</t>
  </si>
  <si>
    <t>通过项目建设，新建农田水利设施，有效改善项目区农田基础设施条件。</t>
  </si>
  <si>
    <t>沟南社区农田灌溉水利设施建设及管护</t>
  </si>
  <si>
    <t>月浦街道沟南社区</t>
  </si>
  <si>
    <t>金平区2023年病险水利抢修工程及防汛物资储备</t>
  </si>
  <si>
    <t>开展病险水利抢修工程及防汛物资储备工作，确保辖区水利工程安全平稳运行。</t>
  </si>
  <si>
    <t>完成2023年度病险水利抢修工程及防汛物资储备工作，确保辖区水利工程安全平稳运行。</t>
  </si>
  <si>
    <t>牛田洋大堤及涵闸安全鉴定工作</t>
  </si>
  <si>
    <t>开展牛田洋大堤及涵闸全线安全鉴定工作，为下一步牛田洋大堤除险加固工作提供数据支撑。</t>
  </si>
  <si>
    <t>完成牛田洋大堤及涵闸全线安全鉴定工作，为下一步牛田洋大堤除险加固工作提供数据支撑。</t>
  </si>
  <si>
    <t>龙湖区</t>
  </si>
  <si>
    <t>龙湖区农业农村局</t>
  </si>
  <si>
    <t>耕地质量管理（三普）</t>
  </si>
  <si>
    <r>
      <rPr>
        <sz val="11"/>
        <rFont val="宋体"/>
        <charset val="134"/>
      </rPr>
      <t>农田建设及管护</t>
    </r>
    <r>
      <rPr>
        <sz val="11"/>
        <rFont val="宋体"/>
        <charset val="134"/>
      </rPr>
      <t>-</t>
    </r>
    <r>
      <rPr>
        <sz val="11"/>
        <rFont val="宋体"/>
        <charset val="134"/>
      </rPr>
      <t>耕地质量管理（三普）</t>
    </r>
  </si>
  <si>
    <t>补贴类项目</t>
  </si>
  <si>
    <t>支持开展第三次全国土壤普查、开展土壤改良工作（含垦造水田地力培肥）、市级耕地质量监测。</t>
  </si>
  <si>
    <t>组织开展多层级技术实训指导，开展外业调查采样和内业测试化验，开展土壤普查数据库和样品库假设，形成阶段性成果</t>
  </si>
  <si>
    <t>受污染耕地安全利用</t>
  </si>
  <si>
    <r>
      <rPr>
        <sz val="11"/>
        <rFont val="宋体"/>
        <charset val="134"/>
      </rPr>
      <t>推进农业绿色发展</t>
    </r>
    <r>
      <rPr>
        <sz val="11"/>
        <rFont val="宋体"/>
        <charset val="134"/>
      </rPr>
      <t>-</t>
    </r>
    <r>
      <rPr>
        <sz val="11"/>
        <rFont val="宋体"/>
        <charset val="134"/>
      </rPr>
      <t>受污染耕地安全利用</t>
    </r>
  </si>
  <si>
    <t>扎实推进我区耕地安全利用增效施肥措施管控工作规范化、科学化和常态化，以确保全区农产品质量安全为目标。</t>
  </si>
  <si>
    <r>
      <rPr>
        <sz val="11"/>
        <rFont val="宋体"/>
        <charset val="134"/>
      </rPr>
      <t>受污染耕地安全利用率</t>
    </r>
    <r>
      <rPr>
        <sz val="11"/>
        <rFont val="宋体"/>
        <charset val="134"/>
      </rPr>
      <t>%≥90%</t>
    </r>
  </si>
  <si>
    <t>市级现代农业产业园建设</t>
  </si>
  <si>
    <r>
      <rPr>
        <sz val="11"/>
        <rFont val="宋体"/>
        <charset val="134"/>
      </rPr>
      <t>构建现代乡村产业体系</t>
    </r>
    <r>
      <rPr>
        <sz val="11"/>
        <rFont val="宋体"/>
        <charset val="134"/>
      </rPr>
      <t>-</t>
    </r>
    <r>
      <rPr>
        <sz val="11"/>
        <rFont val="宋体"/>
        <charset val="134"/>
      </rPr>
      <t>市级现代农业产业园建设</t>
    </r>
  </si>
  <si>
    <t>审核暂不通过</t>
  </si>
  <si>
    <t>项目名称修改为“龙湖区预制菜产业园”，2023年资金额调整为500万元。</t>
  </si>
  <si>
    <t>依托辖区内优质农业企业资源，准确把握功能定位，统筹布局生产、加工、物流、研发、示范、服务等功能板块，建设现代农业产业园，打造农业品牌，发挥联农带农效益</t>
  </si>
  <si>
    <t>完成市级现代农业产业园项目建设</t>
  </si>
  <si>
    <t>粮食生产良种良法技术推广</t>
  </si>
  <si>
    <r>
      <rPr>
        <sz val="11"/>
        <rFont val="宋体"/>
        <charset val="134"/>
      </rPr>
      <t>农业生产能力提升</t>
    </r>
    <r>
      <rPr>
        <sz val="11"/>
        <rFont val="宋体"/>
        <charset val="134"/>
      </rPr>
      <t>-</t>
    </r>
    <r>
      <rPr>
        <sz val="11"/>
        <rFont val="宋体"/>
        <charset val="134"/>
      </rPr>
      <t>粮食生产良种良法技术推广</t>
    </r>
  </si>
  <si>
    <t>要求补报实施方案</t>
  </si>
  <si>
    <r>
      <rPr>
        <sz val="11"/>
        <rFont val="宋体"/>
        <charset val="134"/>
      </rPr>
      <t>深入实施</t>
    </r>
    <r>
      <rPr>
        <sz val="11"/>
        <rFont val="宋体"/>
        <charset val="134"/>
      </rPr>
      <t>“</t>
    </r>
    <r>
      <rPr>
        <sz val="11"/>
        <rFont val="宋体"/>
        <charset val="134"/>
      </rPr>
      <t>藏粮于技</t>
    </r>
    <r>
      <rPr>
        <sz val="11"/>
        <rFont val="宋体"/>
        <charset val="134"/>
      </rPr>
      <t>”</t>
    </r>
    <r>
      <rPr>
        <sz val="11"/>
        <rFont val="宋体"/>
        <charset val="134"/>
      </rPr>
      <t>战略，促进粮食产业高质量发展，以强烈的政治担当，坚持稳字当头，稳政策、稳面积、稳产量，扛稳重任。</t>
    </r>
  </si>
  <si>
    <t>粮食生产配套设施建设</t>
  </si>
  <si>
    <r>
      <rPr>
        <sz val="11"/>
        <rFont val="宋体"/>
        <charset val="134"/>
      </rPr>
      <t>农业生产能力提升</t>
    </r>
    <r>
      <rPr>
        <sz val="11"/>
        <rFont val="宋体"/>
        <charset val="134"/>
      </rPr>
      <t>-</t>
    </r>
    <r>
      <rPr>
        <sz val="11"/>
        <rFont val="宋体"/>
        <charset val="134"/>
      </rPr>
      <t>粮食生产配套设施建设</t>
    </r>
  </si>
  <si>
    <t>审核不通过</t>
  </si>
  <si>
    <t>完善生配套设施建设，促进粮食生产，农民增收</t>
  </si>
  <si>
    <t>植物疫病防控</t>
  </si>
  <si>
    <r>
      <rPr>
        <sz val="11"/>
        <rFont val="宋体"/>
        <charset val="134"/>
      </rPr>
      <t>动植物疫病防控</t>
    </r>
    <r>
      <rPr>
        <sz val="11"/>
        <rFont val="宋体"/>
        <charset val="134"/>
      </rPr>
      <t>-</t>
    </r>
    <r>
      <rPr>
        <sz val="11"/>
        <rFont val="宋体"/>
        <charset val="134"/>
      </rPr>
      <t>植物疫病防控</t>
    </r>
  </si>
  <si>
    <t>6-农村救灾应急</t>
  </si>
  <si>
    <t>资金类别错误</t>
  </si>
  <si>
    <t>科学布设监测点，提升红火蚁、贪夜蛾等监测水平和防控防治能力。</t>
  </si>
  <si>
    <r>
      <rPr>
        <sz val="11"/>
        <rFont val="宋体"/>
        <charset val="134"/>
      </rPr>
      <t>汕头市龙湖区高标准农田建设</t>
    </r>
    <r>
      <rPr>
        <sz val="11"/>
        <rFont val="宋体"/>
        <charset val="134"/>
      </rPr>
      <t>“</t>
    </r>
    <r>
      <rPr>
        <sz val="11"/>
        <rFont val="宋体"/>
        <charset val="134"/>
      </rPr>
      <t>十四五</t>
    </r>
    <r>
      <rPr>
        <sz val="11"/>
        <rFont val="宋体"/>
        <charset val="134"/>
      </rPr>
      <t>”</t>
    </r>
    <r>
      <rPr>
        <sz val="11"/>
        <rFont val="宋体"/>
        <charset val="134"/>
      </rPr>
      <t>规划</t>
    </r>
  </si>
  <si>
    <r>
      <rPr>
        <sz val="11"/>
        <rFont val="宋体"/>
        <charset val="134"/>
      </rPr>
      <t>农田建设及管护</t>
    </r>
    <r>
      <rPr>
        <sz val="11"/>
        <rFont val="宋体"/>
        <charset val="134"/>
      </rPr>
      <t>-</t>
    </r>
    <r>
      <rPr>
        <sz val="11"/>
        <rFont val="宋体"/>
        <charset val="134"/>
      </rPr>
      <t>耕地质量管理</t>
    </r>
  </si>
  <si>
    <r>
      <rPr>
        <sz val="11"/>
        <rFont val="宋体"/>
        <charset val="134"/>
      </rPr>
      <t>对中央战略部署及省市要求的基础上，明确编制的思路，并提出以下规划编制内容，科学确定龙湖区高标准农田建设布局。依托国土空间总体规划，衔接水资源利用等相关规划，科学确定高标准农田建设布局，重点围绕粮食生产功能区、永久基本农田、省级现代农业产业园等区域开展建设。要把符合条件的撂荒耕地纳入高标准农田建设范围，结合全域土地综合整治和生态修复，将碎片化农田整合整治作为重要建设内容。抓紧龙湖区高标准农田建设项目储备。根据第三次全国土地调查成果，结合当地耕地资源、水资源、永久基本农田面积、粮食生产功能区面积、粮食产能保障、农业产业发展等实际情况，全面梳理潜力图斑，统筹考虑</t>
    </r>
    <r>
      <rPr>
        <sz val="11"/>
        <rFont val="宋体"/>
        <charset val="134"/>
      </rPr>
      <t>“</t>
    </r>
    <r>
      <rPr>
        <sz val="11"/>
        <rFont val="宋体"/>
        <charset val="134"/>
      </rPr>
      <t>十二五</t>
    </r>
    <r>
      <rPr>
        <sz val="11"/>
        <rFont val="宋体"/>
        <charset val="134"/>
      </rPr>
      <t>”</t>
    </r>
    <r>
      <rPr>
        <sz val="11"/>
        <rFont val="宋体"/>
        <charset val="134"/>
      </rPr>
      <t>以来高标建设项目清查评估结果，做好新增高标准农田建设项目和改造提升项目储备工作。</t>
    </r>
  </si>
  <si>
    <r>
      <rPr>
        <sz val="11"/>
        <rFont val="宋体"/>
        <charset val="134"/>
      </rPr>
      <t>随着规划方案的实施，通过新增建设和改造提升，集中力量建设集中连片、旱涝保收、节水高效、稳产高产、生态友好、宜机作业的高标准农田，大力推动我区高标准农田建设高质量发展，实现农田基础设施显著改善、耕地质量显著提升，确保到</t>
    </r>
    <r>
      <rPr>
        <sz val="11"/>
        <rFont val="宋体"/>
        <charset val="134"/>
      </rPr>
      <t>2025</t>
    </r>
    <r>
      <rPr>
        <sz val="11"/>
        <rFont val="宋体"/>
        <charset val="134"/>
      </rPr>
      <t>年全区建成</t>
    </r>
    <r>
      <rPr>
        <sz val="11"/>
        <rFont val="宋体"/>
        <charset val="134"/>
      </rPr>
      <t>6315.31</t>
    </r>
    <r>
      <rPr>
        <sz val="11"/>
        <rFont val="宋体"/>
        <charset val="134"/>
      </rPr>
      <t>亩高标准农田，把高效节水灌溉与高标准农田建设统筹规划、同步实施。</t>
    </r>
    <r>
      <rPr>
        <sz val="11"/>
        <rFont val="宋体"/>
        <charset val="134"/>
      </rPr>
      <t xml:space="preserve">
</t>
    </r>
    <r>
      <rPr>
        <sz val="11"/>
        <rFont val="宋体"/>
        <charset val="134"/>
      </rPr>
      <t>高标准农田建设主要涉及田、土、水、路、林、电、技、管</t>
    </r>
    <r>
      <rPr>
        <sz val="11"/>
        <rFont val="宋体"/>
        <charset val="134"/>
      </rPr>
      <t>8</t>
    </r>
    <r>
      <rPr>
        <sz val="11"/>
        <rFont val="宋体"/>
        <charset val="134"/>
      </rPr>
      <t>个方面目标。</t>
    </r>
    <r>
      <rPr>
        <sz val="11"/>
        <rFont val="宋体"/>
        <charset val="134"/>
      </rPr>
      <t xml:space="preserve">
</t>
    </r>
  </si>
  <si>
    <t>政策性农业保险市级财政保费补贴</t>
  </si>
  <si>
    <r>
      <rPr>
        <sz val="11"/>
        <rFont val="宋体"/>
        <charset val="134"/>
      </rPr>
      <t>政策性农业保险市级财政保费补贴</t>
    </r>
    <r>
      <rPr>
        <sz val="11"/>
        <rFont val="宋体"/>
        <charset val="134"/>
      </rPr>
      <t>-</t>
    </r>
    <r>
      <rPr>
        <sz val="11"/>
        <rFont val="宋体"/>
        <charset val="134"/>
      </rPr>
      <t>政策性农业保险市级财政保费补贴</t>
    </r>
  </si>
  <si>
    <t>否，市农业农村局招标</t>
  </si>
  <si>
    <t>促进农业政策性保险扩面、增品，发挥农业保险保障功能，提高农户抵御灾害能力</t>
  </si>
  <si>
    <r>
      <rPr>
        <sz val="11"/>
        <rFont val="宋体"/>
        <charset val="134"/>
      </rPr>
      <t>1.</t>
    </r>
    <r>
      <rPr>
        <sz val="11"/>
        <rFont val="宋体"/>
        <charset val="134"/>
      </rPr>
      <t>产出指标</t>
    </r>
    <r>
      <rPr>
        <sz val="11"/>
        <rFont val="宋体"/>
        <charset val="134"/>
      </rPr>
      <t xml:space="preserve">
</t>
    </r>
    <r>
      <rPr>
        <sz val="11"/>
        <rFont val="宋体"/>
        <charset val="134"/>
      </rPr>
      <t>（</t>
    </r>
    <r>
      <rPr>
        <sz val="11"/>
        <rFont val="宋体"/>
        <charset val="134"/>
      </rPr>
      <t>1</t>
    </r>
    <r>
      <rPr>
        <sz val="11"/>
        <rFont val="宋体"/>
        <charset val="134"/>
      </rPr>
      <t>）质量指标：绝对免赔额</t>
    </r>
    <r>
      <rPr>
        <sz val="11"/>
        <rFont val="宋体"/>
        <charset val="134"/>
      </rPr>
      <t>0</t>
    </r>
    <r>
      <rPr>
        <sz val="11"/>
        <rFont val="宋体"/>
        <charset val="134"/>
      </rPr>
      <t>；（</t>
    </r>
    <r>
      <rPr>
        <sz val="11"/>
        <rFont val="宋体"/>
        <charset val="134"/>
      </rPr>
      <t>2</t>
    </r>
    <r>
      <rPr>
        <sz val="11"/>
        <rFont val="宋体"/>
        <charset val="134"/>
      </rPr>
      <t>）风险保障水平：高于去年；</t>
    </r>
    <r>
      <rPr>
        <sz val="11"/>
        <rFont val="宋体"/>
        <charset val="134"/>
      </rPr>
      <t xml:space="preserve">
2.</t>
    </r>
    <r>
      <rPr>
        <sz val="11"/>
        <rFont val="宋体"/>
        <charset val="134"/>
      </rPr>
      <t>效益指标</t>
    </r>
    <r>
      <rPr>
        <sz val="11"/>
        <rFont val="宋体"/>
        <charset val="134"/>
      </rPr>
      <t xml:space="preserve">
</t>
    </r>
    <r>
      <rPr>
        <sz val="11"/>
        <rFont val="宋体"/>
        <charset val="134"/>
      </rPr>
      <t>（</t>
    </r>
    <r>
      <rPr>
        <sz val="11"/>
        <rFont val="宋体"/>
        <charset val="134"/>
      </rPr>
      <t>1</t>
    </r>
    <r>
      <rPr>
        <sz val="11"/>
        <rFont val="宋体"/>
        <charset val="134"/>
      </rPr>
      <t>）经济效益指标：风险保障总额高于去年；（</t>
    </r>
    <r>
      <rPr>
        <sz val="11"/>
        <rFont val="宋体"/>
        <charset val="134"/>
      </rPr>
      <t>2</t>
    </r>
    <r>
      <rPr>
        <sz val="11"/>
        <rFont val="宋体"/>
        <charset val="134"/>
      </rPr>
      <t>）社会效益指标：及时结算拨付财政保费补贴资金：收到承保机构保费补贴资金申请后一个季度内完成审核和资金拨付工作</t>
    </r>
    <r>
      <rPr>
        <sz val="11"/>
        <rFont val="宋体"/>
        <charset val="134"/>
      </rPr>
      <t xml:space="preserve">
3.</t>
    </r>
    <r>
      <rPr>
        <sz val="11"/>
        <rFont val="宋体"/>
        <charset val="134"/>
      </rPr>
      <t>满意度指标</t>
    </r>
    <r>
      <rPr>
        <sz val="11"/>
        <rFont val="宋体"/>
        <charset val="134"/>
      </rPr>
      <t xml:space="preserve">
</t>
    </r>
    <r>
      <rPr>
        <sz val="11"/>
        <rFont val="宋体"/>
        <charset val="134"/>
      </rPr>
      <t>服务对象满意度指标：承保理赔公示率</t>
    </r>
    <r>
      <rPr>
        <sz val="11"/>
        <rFont val="宋体"/>
        <charset val="134"/>
      </rPr>
      <t>100%</t>
    </r>
    <r>
      <rPr>
        <sz val="11"/>
        <rFont val="宋体"/>
        <charset val="134"/>
      </rPr>
      <t>参保农户满意度</t>
    </r>
    <r>
      <rPr>
        <sz val="11"/>
        <rFont val="宋体"/>
        <charset val="134"/>
      </rPr>
      <t>≥80%</t>
    </r>
  </si>
  <si>
    <t>扶持壮大村集体经济</t>
  </si>
  <si>
    <r>
      <rPr>
        <sz val="11"/>
        <rFont val="宋体"/>
        <charset val="134"/>
      </rPr>
      <t>构建现代乡村产业体系</t>
    </r>
    <r>
      <rPr>
        <sz val="11"/>
        <rFont val="宋体"/>
        <charset val="134"/>
      </rPr>
      <t>-</t>
    </r>
    <r>
      <rPr>
        <sz val="11"/>
        <rFont val="宋体"/>
        <charset val="134"/>
      </rPr>
      <t>扶持壮大村集体经济项目</t>
    </r>
  </si>
  <si>
    <t>资金类别名称错误</t>
  </si>
  <si>
    <t>增强村级集体经济造血功能，提升农村集体经济可持续发展能力</t>
  </si>
  <si>
    <r>
      <rPr>
        <sz val="11"/>
        <rFont val="宋体"/>
        <charset val="134"/>
      </rPr>
      <t>1.</t>
    </r>
    <r>
      <rPr>
        <sz val="11"/>
        <rFont val="宋体"/>
        <charset val="134"/>
      </rPr>
      <t>产出指标：</t>
    </r>
    <r>
      <rPr>
        <sz val="11"/>
        <rFont val="宋体"/>
        <charset val="134"/>
      </rPr>
      <t xml:space="preserve">
</t>
    </r>
    <r>
      <rPr>
        <sz val="11"/>
        <rFont val="宋体"/>
        <charset val="134"/>
      </rPr>
      <t>（</t>
    </r>
    <r>
      <rPr>
        <sz val="11"/>
        <rFont val="宋体"/>
        <charset val="134"/>
      </rPr>
      <t>1</t>
    </r>
    <r>
      <rPr>
        <sz val="11"/>
        <rFont val="宋体"/>
        <charset val="134"/>
      </rPr>
      <t>）数量指标：扶持发展村集体经济项目</t>
    </r>
    <r>
      <rPr>
        <sz val="11"/>
        <rFont val="宋体"/>
        <charset val="134"/>
      </rPr>
      <t>2</t>
    </r>
    <r>
      <rPr>
        <sz val="11"/>
        <rFont val="宋体"/>
        <charset val="134"/>
      </rPr>
      <t>个；</t>
    </r>
    <r>
      <rPr>
        <sz val="11"/>
        <rFont val="宋体"/>
        <charset val="134"/>
      </rPr>
      <t xml:space="preserve">
</t>
    </r>
    <r>
      <rPr>
        <sz val="11"/>
        <rFont val="宋体"/>
        <charset val="134"/>
      </rPr>
      <t>（</t>
    </r>
    <r>
      <rPr>
        <sz val="11"/>
        <rFont val="宋体"/>
        <charset val="134"/>
      </rPr>
      <t>2</t>
    </r>
    <r>
      <rPr>
        <sz val="11"/>
        <rFont val="宋体"/>
        <charset val="134"/>
      </rPr>
      <t>）时效指标：年度资金支出进度</t>
    </r>
    <r>
      <rPr>
        <sz val="11"/>
        <rFont val="宋体"/>
        <charset val="134"/>
      </rPr>
      <t>100%</t>
    </r>
    <r>
      <rPr>
        <sz val="11"/>
        <rFont val="宋体"/>
        <charset val="134"/>
      </rPr>
      <t>；</t>
    </r>
    <r>
      <rPr>
        <sz val="11"/>
        <rFont val="宋体"/>
        <charset val="134"/>
      </rPr>
      <t xml:space="preserve">
</t>
    </r>
    <r>
      <rPr>
        <sz val="11"/>
        <rFont val="宋体"/>
        <charset val="134"/>
      </rPr>
      <t>（</t>
    </r>
    <r>
      <rPr>
        <sz val="11"/>
        <rFont val="宋体"/>
        <charset val="134"/>
      </rPr>
      <t>3</t>
    </r>
    <r>
      <rPr>
        <sz val="11"/>
        <rFont val="宋体"/>
        <charset val="134"/>
      </rPr>
      <t>）质量指标：项目验收合格率</t>
    </r>
    <r>
      <rPr>
        <sz val="11"/>
        <rFont val="宋体"/>
        <charset val="134"/>
      </rPr>
      <t>100%</t>
    </r>
    <r>
      <rPr>
        <sz val="11"/>
        <rFont val="宋体"/>
        <charset val="134"/>
      </rPr>
      <t>；</t>
    </r>
    <r>
      <rPr>
        <sz val="11"/>
        <rFont val="宋体"/>
        <charset val="134"/>
      </rPr>
      <t xml:space="preserve">
</t>
    </r>
    <r>
      <rPr>
        <sz val="11"/>
        <rFont val="宋体"/>
        <charset val="134"/>
      </rPr>
      <t>（</t>
    </r>
    <r>
      <rPr>
        <sz val="11"/>
        <rFont val="宋体"/>
        <charset val="134"/>
      </rPr>
      <t>4</t>
    </r>
    <r>
      <rPr>
        <sz val="11"/>
        <rFont val="宋体"/>
        <charset val="134"/>
      </rPr>
      <t>）时效指标：项目按时完成率</t>
    </r>
    <r>
      <rPr>
        <sz val="11"/>
        <rFont val="宋体"/>
        <charset val="134"/>
      </rPr>
      <t>100%
2.</t>
    </r>
    <r>
      <rPr>
        <sz val="11"/>
        <rFont val="宋体"/>
        <charset val="134"/>
      </rPr>
      <t>效益指标：</t>
    </r>
    <r>
      <rPr>
        <sz val="11"/>
        <rFont val="宋体"/>
        <charset val="134"/>
      </rPr>
      <t xml:space="preserve">
</t>
    </r>
    <r>
      <rPr>
        <sz val="11"/>
        <rFont val="宋体"/>
        <charset val="134"/>
      </rPr>
      <t>社会效益指标：受益人口数量</t>
    </r>
    <r>
      <rPr>
        <sz val="11"/>
        <rFont val="宋体"/>
        <charset val="134"/>
      </rPr>
      <t>1000</t>
    </r>
    <r>
      <rPr>
        <sz val="11"/>
        <rFont val="宋体"/>
        <charset val="134"/>
      </rPr>
      <t>人以上；</t>
    </r>
    <r>
      <rPr>
        <sz val="11"/>
        <rFont val="宋体"/>
        <charset val="134"/>
      </rPr>
      <t xml:space="preserve">
4.</t>
    </r>
    <r>
      <rPr>
        <sz val="11"/>
        <rFont val="宋体"/>
        <charset val="134"/>
      </rPr>
      <t>满意度指标：</t>
    </r>
    <r>
      <rPr>
        <sz val="11"/>
        <rFont val="宋体"/>
        <charset val="134"/>
      </rPr>
      <t xml:space="preserve">
</t>
    </r>
    <r>
      <rPr>
        <sz val="11"/>
        <rFont val="宋体"/>
        <charset val="134"/>
      </rPr>
      <t>服务对象满意度指标：受益群众满意度</t>
    </r>
    <r>
      <rPr>
        <sz val="11"/>
        <rFont val="宋体"/>
        <charset val="134"/>
      </rPr>
      <t>≥90%</t>
    </r>
  </si>
  <si>
    <t>农村改厕问题摸排整改</t>
  </si>
  <si>
    <r>
      <rPr>
        <sz val="11"/>
        <rFont val="宋体"/>
        <charset val="134"/>
      </rPr>
      <t>村庄基础设施建设</t>
    </r>
    <r>
      <rPr>
        <sz val="11"/>
        <rFont val="宋体"/>
        <charset val="134"/>
      </rPr>
      <t>-</t>
    </r>
    <r>
      <rPr>
        <sz val="11"/>
        <rFont val="宋体"/>
        <charset val="134"/>
      </rPr>
      <t>农村改厕问题摸排整改</t>
    </r>
  </si>
  <si>
    <t>修缮类</t>
  </si>
  <si>
    <t>基本完成农村公厕、户厕问题摸排、整改</t>
  </si>
  <si>
    <r>
      <rPr>
        <sz val="11"/>
        <rFont val="宋体"/>
        <charset val="134"/>
      </rPr>
      <t>1.</t>
    </r>
    <r>
      <rPr>
        <sz val="11"/>
        <rFont val="宋体"/>
        <charset val="134"/>
      </rPr>
      <t>数量指标：是否建立农村改厕数据库；卫生户厕普及率：</t>
    </r>
    <r>
      <rPr>
        <sz val="11"/>
        <rFont val="宋体"/>
        <charset val="134"/>
      </rPr>
      <t>≥90%</t>
    </r>
    <r>
      <rPr>
        <sz val="11"/>
        <rFont val="宋体"/>
        <charset val="134"/>
      </rPr>
      <t>；</t>
    </r>
    <r>
      <rPr>
        <sz val="11"/>
        <rFont val="宋体"/>
        <charset val="134"/>
      </rPr>
      <t xml:space="preserve">
2.</t>
    </r>
    <r>
      <rPr>
        <sz val="11"/>
        <rFont val="宋体"/>
        <charset val="134"/>
      </rPr>
      <t>质量指标：改造完的厕所设施合格率</t>
    </r>
    <r>
      <rPr>
        <sz val="11"/>
        <rFont val="宋体"/>
        <charset val="134"/>
      </rPr>
      <t>≥95%</t>
    </r>
    <r>
      <rPr>
        <sz val="11"/>
        <rFont val="宋体"/>
        <charset val="134"/>
      </rPr>
      <t>；</t>
    </r>
    <r>
      <rPr>
        <sz val="11"/>
        <rFont val="宋体"/>
        <charset val="134"/>
      </rPr>
      <t xml:space="preserve">
3.</t>
    </r>
    <r>
      <rPr>
        <sz val="11"/>
        <rFont val="宋体"/>
        <charset val="134"/>
      </rPr>
      <t>满意度指标：农户满意度</t>
    </r>
    <r>
      <rPr>
        <sz val="11"/>
        <rFont val="宋体"/>
        <charset val="134"/>
      </rPr>
      <t>≥95%</t>
    </r>
  </si>
  <si>
    <t>美丽乡村建设</t>
  </si>
  <si>
    <r>
      <rPr>
        <sz val="11"/>
        <rFont val="宋体"/>
        <charset val="134"/>
      </rPr>
      <t>村庄基础设施建设</t>
    </r>
    <r>
      <rPr>
        <sz val="11"/>
        <rFont val="宋体"/>
        <charset val="134"/>
      </rPr>
      <t>-</t>
    </r>
    <r>
      <rPr>
        <sz val="11"/>
        <rFont val="宋体"/>
        <charset val="134"/>
      </rPr>
      <t>美丽乡村建设</t>
    </r>
  </si>
  <si>
    <t>基本达到美丽宜居村</t>
  </si>
  <si>
    <r>
      <rPr>
        <sz val="11"/>
        <rFont val="宋体"/>
        <charset val="134"/>
      </rPr>
      <t>1.</t>
    </r>
    <r>
      <rPr>
        <sz val="11"/>
        <rFont val="宋体"/>
        <charset val="134"/>
      </rPr>
      <t>质量指标</t>
    </r>
    <r>
      <rPr>
        <sz val="11"/>
        <rFont val="宋体"/>
        <charset val="134"/>
      </rPr>
      <t>:</t>
    </r>
    <r>
      <rPr>
        <sz val="11"/>
        <rFont val="宋体"/>
        <charset val="134"/>
      </rPr>
      <t>支持建设的村庄达到美丽宜居村标准的比例</t>
    </r>
    <r>
      <rPr>
        <sz val="11"/>
        <rFont val="宋体"/>
        <charset val="134"/>
      </rPr>
      <t>≥90%
2.</t>
    </r>
    <r>
      <rPr>
        <sz val="11"/>
        <rFont val="宋体"/>
        <charset val="134"/>
      </rPr>
      <t>社会效益指标：美丽乡村建设项目村村容村貌明显提升；</t>
    </r>
    <r>
      <rPr>
        <sz val="11"/>
        <rFont val="宋体"/>
        <charset val="134"/>
      </rPr>
      <t xml:space="preserve">
3.</t>
    </r>
    <r>
      <rPr>
        <sz val="11"/>
        <rFont val="宋体"/>
        <charset val="134"/>
      </rPr>
      <t>满意度指标</t>
    </r>
    <r>
      <rPr>
        <sz val="11"/>
        <rFont val="宋体"/>
        <charset val="134"/>
      </rPr>
      <t>:</t>
    </r>
    <r>
      <rPr>
        <sz val="11"/>
        <rFont val="宋体"/>
        <charset val="134"/>
      </rPr>
      <t>群众满意度</t>
    </r>
    <r>
      <rPr>
        <sz val="11"/>
        <rFont val="宋体"/>
        <charset val="134"/>
      </rPr>
      <t>≥90%</t>
    </r>
  </si>
  <si>
    <t>驻镇帮镇扶村项目</t>
  </si>
  <si>
    <t>驻镇帮镇扶村</t>
  </si>
  <si>
    <t>项目不成熟，缺少具体项目实施方案</t>
  </si>
  <si>
    <t>金霞</t>
  </si>
  <si>
    <t>全面优化提升人居环境，统筹优化配置公共资源，巩固拓展好脱贫攻坚成果，提升街道、村（社区）公共服务水平。</t>
  </si>
  <si>
    <r>
      <rPr>
        <sz val="11"/>
        <rFont val="宋体"/>
        <charset val="134"/>
      </rPr>
      <t>1.</t>
    </r>
    <r>
      <rPr>
        <sz val="11"/>
        <rFont val="宋体"/>
        <charset val="134"/>
      </rPr>
      <t>全区脱贫攻坚成果进一步巩固拓展</t>
    </r>
    <r>
      <rPr>
        <sz val="11"/>
        <rFont val="宋体"/>
        <charset val="134"/>
      </rPr>
      <t>;2.</t>
    </r>
    <r>
      <rPr>
        <sz val="11"/>
        <rFont val="宋体"/>
        <charset val="134"/>
      </rPr>
      <t>街道、村（社区）同建同治同美取得显著成效</t>
    </r>
    <r>
      <rPr>
        <sz val="11"/>
        <rFont val="宋体"/>
        <charset val="134"/>
      </rPr>
      <t>.</t>
    </r>
  </si>
  <si>
    <t>农产品质量安全</t>
  </si>
  <si>
    <r>
      <rPr>
        <sz val="11"/>
        <rFont val="宋体"/>
        <charset val="134"/>
      </rPr>
      <t>农产品质量安全</t>
    </r>
    <r>
      <rPr>
        <sz val="11"/>
        <rFont val="宋体"/>
        <charset val="134"/>
      </rPr>
      <t>-</t>
    </r>
    <r>
      <rPr>
        <sz val="11"/>
        <rFont val="宋体"/>
        <charset val="134"/>
      </rPr>
      <t>农产品质量安全监测检测</t>
    </r>
  </si>
  <si>
    <t>新增项目</t>
  </si>
  <si>
    <t>未开展前期工作</t>
  </si>
  <si>
    <r>
      <rPr>
        <sz val="11"/>
        <rFont val="宋体"/>
        <charset val="134"/>
      </rPr>
      <t>完成上级农产品质量安全监测任务，检测合格率达到</t>
    </r>
    <r>
      <rPr>
        <sz val="11"/>
        <rFont val="宋体"/>
        <charset val="134"/>
      </rPr>
      <t>98%</t>
    </r>
    <r>
      <rPr>
        <sz val="11"/>
        <rFont val="宋体"/>
        <charset val="134"/>
      </rPr>
      <t>以上</t>
    </r>
  </si>
  <si>
    <t>推进农业绿色发展</t>
  </si>
  <si>
    <r>
      <rPr>
        <sz val="11"/>
        <rFont val="宋体"/>
        <charset val="134"/>
      </rPr>
      <t>推进农业绿色发展</t>
    </r>
    <r>
      <rPr>
        <sz val="11"/>
        <rFont val="宋体"/>
        <charset val="134"/>
      </rPr>
      <t>-</t>
    </r>
    <r>
      <rPr>
        <sz val="11"/>
        <rFont val="宋体"/>
        <charset val="134"/>
      </rPr>
      <t>农业生产废弃物回收补助</t>
    </r>
  </si>
  <si>
    <t>延续项目</t>
  </si>
  <si>
    <t>在建中</t>
  </si>
  <si>
    <r>
      <rPr>
        <sz val="11"/>
        <rFont val="宋体"/>
        <charset val="134"/>
      </rPr>
      <t>农药包装废弃物回收率达到</t>
    </r>
    <r>
      <rPr>
        <sz val="11"/>
        <rFont val="宋体"/>
        <charset val="134"/>
      </rPr>
      <t>60%</t>
    </r>
    <r>
      <rPr>
        <sz val="11"/>
        <rFont val="宋体"/>
        <charset val="134"/>
      </rPr>
      <t>以上</t>
    </r>
  </si>
  <si>
    <t>强制扑杀和销毁补助</t>
  </si>
  <si>
    <r>
      <rPr>
        <sz val="11"/>
        <rFont val="宋体"/>
        <charset val="134"/>
      </rPr>
      <t>畜牧业转型升级</t>
    </r>
    <r>
      <rPr>
        <sz val="11"/>
        <rFont val="宋体"/>
        <charset val="134"/>
      </rPr>
      <t>-</t>
    </r>
    <r>
      <rPr>
        <sz val="11"/>
        <rFont val="宋体"/>
        <charset val="134"/>
      </rPr>
      <t>强制扑杀和销毁补助</t>
    </r>
  </si>
  <si>
    <t>对上一年度强制扑杀动物完成发放补助。</t>
  </si>
  <si>
    <t>动物疫病防控</t>
  </si>
  <si>
    <r>
      <rPr>
        <sz val="11"/>
        <rFont val="宋体"/>
        <charset val="134"/>
      </rPr>
      <t>动植物疫病防控</t>
    </r>
    <r>
      <rPr>
        <sz val="11"/>
        <rFont val="宋体"/>
        <charset val="134"/>
      </rPr>
      <t>-</t>
    </r>
    <r>
      <rPr>
        <sz val="11"/>
        <rFont val="宋体"/>
        <charset val="134"/>
      </rPr>
      <t>动物疫病防控</t>
    </r>
  </si>
  <si>
    <r>
      <rPr>
        <sz val="11"/>
        <rFont val="宋体"/>
        <charset val="134"/>
      </rPr>
      <t>强制动物免疫病种应免畜禽的免疫密度达到</t>
    </r>
    <r>
      <rPr>
        <sz val="11"/>
        <rFont val="宋体"/>
        <charset val="134"/>
      </rPr>
      <t>90%</t>
    </r>
    <r>
      <rPr>
        <sz val="11"/>
        <rFont val="宋体"/>
        <charset val="134"/>
      </rPr>
      <t>以上，免疫抗体合格率均达</t>
    </r>
    <r>
      <rPr>
        <sz val="11"/>
        <rFont val="宋体"/>
        <charset val="134"/>
      </rPr>
      <t>70%</t>
    </r>
    <r>
      <rPr>
        <sz val="11"/>
        <rFont val="宋体"/>
        <charset val="134"/>
      </rPr>
      <t>以上，确保不发生区域性重大动物疫情。</t>
    </r>
  </si>
  <si>
    <t>屠宰环节生猪无害化处理补助</t>
  </si>
  <si>
    <r>
      <rPr>
        <sz val="11"/>
        <rFont val="宋体"/>
        <charset val="134"/>
      </rPr>
      <t>农产品质量安全</t>
    </r>
    <r>
      <rPr>
        <sz val="11"/>
        <rFont val="宋体"/>
        <charset val="134"/>
      </rPr>
      <t>-</t>
    </r>
    <r>
      <rPr>
        <sz val="11"/>
        <rFont val="宋体"/>
        <charset val="134"/>
      </rPr>
      <t>屠宰环节生猪无害化处理补助</t>
    </r>
  </si>
  <si>
    <r>
      <rPr>
        <sz val="11"/>
        <rFont val="宋体"/>
        <charset val="134"/>
      </rPr>
      <t>严格落实畜禽屠宰环节病死猪及其产品无害化处理制度；补助资金发放率</t>
    </r>
    <r>
      <rPr>
        <sz val="11"/>
        <rFont val="宋体"/>
        <charset val="134"/>
      </rPr>
      <t>100%</t>
    </r>
    <r>
      <rPr>
        <sz val="11"/>
        <rFont val="宋体"/>
        <charset val="134"/>
      </rPr>
      <t>。</t>
    </r>
  </si>
  <si>
    <t>撂荒耕地复耕复种</t>
  </si>
  <si>
    <r>
      <rPr>
        <sz val="11"/>
        <rFont val="宋体"/>
        <charset val="134"/>
      </rPr>
      <t>农业生产能力提升</t>
    </r>
    <r>
      <rPr>
        <sz val="11"/>
        <rFont val="宋体"/>
        <charset val="134"/>
      </rPr>
      <t>-</t>
    </r>
    <r>
      <rPr>
        <sz val="11"/>
        <rFont val="宋体"/>
        <charset val="134"/>
      </rPr>
      <t>撂荒耕地复耕复种</t>
    </r>
  </si>
  <si>
    <t>分配金额减少为50万元</t>
  </si>
  <si>
    <r>
      <rPr>
        <sz val="11"/>
        <rFont val="宋体"/>
        <charset val="134"/>
      </rPr>
      <t>引导通过更换种植物、承包到户、土地流转等措施恢复撂荒地耕种，做到应耕尽耕</t>
    </r>
    <r>
      <rPr>
        <sz val="11"/>
        <rFont val="宋体"/>
        <charset val="134"/>
      </rPr>
      <t>,</t>
    </r>
    <r>
      <rPr>
        <sz val="11"/>
        <rFont val="宋体"/>
        <charset val="134"/>
      </rPr>
      <t>应种尽种，全面推进复耕工作</t>
    </r>
  </si>
  <si>
    <r>
      <rPr>
        <sz val="11"/>
        <rFont val="宋体"/>
        <charset val="134"/>
      </rPr>
      <t>推进农业绿色发展</t>
    </r>
    <r>
      <rPr>
        <sz val="11"/>
        <rFont val="宋体"/>
        <charset val="134"/>
      </rPr>
      <t>-</t>
    </r>
    <r>
      <rPr>
        <sz val="11"/>
        <rFont val="宋体"/>
        <charset val="134"/>
      </rPr>
      <t>渔业船舶安全生产、渔船渔民疫情防控</t>
    </r>
  </si>
  <si>
    <r>
      <rPr>
        <sz val="11"/>
        <rFont val="宋体"/>
        <charset val="134"/>
      </rPr>
      <t>一是强化辖区涉渔船舶监管，加强渔业安全生产工作，保障渔民生产安全。</t>
    </r>
    <r>
      <rPr>
        <sz val="11"/>
        <rFont val="宋体"/>
        <charset val="134"/>
      </rPr>
      <t xml:space="preserve">
</t>
    </r>
    <r>
      <rPr>
        <sz val="11"/>
        <rFont val="宋体"/>
        <charset val="134"/>
      </rPr>
      <t>二是升级我区现有停泊点的硬件设施，进一步加强渔业安全生产工作，保障渔民生产安全，优化渔船停泊管理秩序及保障各停泊点日常管理维护。</t>
    </r>
    <r>
      <rPr>
        <sz val="11"/>
        <rFont val="宋体"/>
        <charset val="134"/>
      </rPr>
      <t xml:space="preserve">
</t>
    </r>
    <r>
      <rPr>
        <sz val="11"/>
        <rFont val="宋体"/>
        <charset val="134"/>
      </rPr>
      <t>三是进一步提高渔民的防患意识，切实提升渔船渔民组织化水平和自救互救能力。</t>
    </r>
    <r>
      <rPr>
        <sz val="11"/>
        <rFont val="宋体"/>
        <charset val="134"/>
      </rPr>
      <t xml:space="preserve">
</t>
    </r>
    <r>
      <rPr>
        <sz val="11"/>
        <rFont val="宋体"/>
        <charset val="134"/>
      </rPr>
      <t>四是完善疫情防控管理机制，堵塞渔船渔民疫情防控工作管理漏洞，切实防范疫情在渔民间传播扩散风险。</t>
    </r>
    <r>
      <rPr>
        <sz val="11"/>
        <rFont val="宋体"/>
        <charset val="134"/>
      </rPr>
      <t xml:space="preserve">
</t>
    </r>
  </si>
  <si>
    <r>
      <rPr>
        <sz val="11"/>
        <rFont val="宋体"/>
        <charset val="134"/>
      </rPr>
      <t>一是为辖区涉渔乡镇船舶配备</t>
    </r>
    <r>
      <rPr>
        <sz val="11"/>
        <rFont val="宋体"/>
        <charset val="134"/>
      </rPr>
      <t>AIS</t>
    </r>
    <r>
      <rPr>
        <sz val="11"/>
        <rFont val="宋体"/>
        <charset val="134"/>
      </rPr>
      <t>等安全通讯设备，以及订制、安装乡镇船舶船名牌，同时建立并整理</t>
    </r>
    <r>
      <rPr>
        <sz val="11"/>
        <rFont val="宋体"/>
        <charset val="134"/>
      </rPr>
      <t>“</t>
    </r>
    <r>
      <rPr>
        <sz val="11"/>
        <rFont val="宋体"/>
        <charset val="134"/>
      </rPr>
      <t>一船一档</t>
    </r>
    <r>
      <rPr>
        <sz val="11"/>
        <rFont val="宋体"/>
        <charset val="134"/>
      </rPr>
      <t>”</t>
    </r>
    <r>
      <rPr>
        <sz val="11"/>
        <rFont val="宋体"/>
        <charset val="134"/>
      </rPr>
      <t>。</t>
    </r>
    <r>
      <rPr>
        <sz val="11"/>
        <rFont val="宋体"/>
        <charset val="134"/>
      </rPr>
      <t xml:space="preserve">
</t>
    </r>
    <r>
      <rPr>
        <sz val="11"/>
        <rFont val="宋体"/>
        <charset val="134"/>
      </rPr>
      <t>二是建设完善渔船停泊点，包括步行栈道、消防、照明、监控。建设渔船管理处、管理维护及宣传设施，保障各停泊点日常管理维护。</t>
    </r>
    <r>
      <rPr>
        <sz val="11"/>
        <rFont val="宋体"/>
        <charset val="134"/>
      </rPr>
      <t xml:space="preserve">
</t>
    </r>
    <r>
      <rPr>
        <sz val="11"/>
        <rFont val="宋体"/>
        <charset val="134"/>
      </rPr>
      <t>三是普及宣传渔业安全知识，切实提高了我区渔业船员的安全综合素质和水上事故应变能力。</t>
    </r>
    <r>
      <rPr>
        <sz val="11"/>
        <rFont val="宋体"/>
        <charset val="134"/>
      </rPr>
      <t xml:space="preserve">
</t>
    </r>
    <r>
      <rPr>
        <sz val="11"/>
        <rFont val="宋体"/>
        <charset val="134"/>
      </rPr>
      <t>四是为辖区渔船渔民开展核酸检测工作及疫情防控宣传，包括宣传、核酸检测及防疫物资等。</t>
    </r>
    <r>
      <rPr>
        <sz val="11"/>
        <rFont val="宋体"/>
        <charset val="134"/>
      </rPr>
      <t xml:space="preserve">
</t>
    </r>
  </si>
  <si>
    <t>龙湖区水务局</t>
  </si>
  <si>
    <r>
      <rPr>
        <sz val="11"/>
        <rFont val="宋体"/>
        <charset val="134"/>
      </rPr>
      <t>2023</t>
    </r>
    <r>
      <rPr>
        <sz val="11"/>
        <rFont val="宋体"/>
        <charset val="134"/>
      </rPr>
      <t>年度堤防维修管理经费</t>
    </r>
  </si>
  <si>
    <r>
      <rPr>
        <sz val="11"/>
        <rFont val="宋体"/>
        <charset val="134"/>
      </rPr>
      <t>水利工程运行管护</t>
    </r>
    <r>
      <rPr>
        <sz val="11"/>
        <rFont val="宋体"/>
        <charset val="134"/>
      </rPr>
      <t>-</t>
    </r>
    <r>
      <rPr>
        <sz val="11"/>
        <rFont val="宋体"/>
        <charset val="134"/>
      </rPr>
      <t>水利工程运行管护</t>
    </r>
  </si>
  <si>
    <r>
      <rPr>
        <sz val="11"/>
        <rFont val="宋体"/>
        <charset val="134"/>
      </rPr>
      <t>对我区</t>
    </r>
    <r>
      <rPr>
        <sz val="11"/>
        <rFont val="宋体"/>
        <charset val="134"/>
      </rPr>
      <t>76.6</t>
    </r>
    <r>
      <rPr>
        <sz val="11"/>
        <rFont val="宋体"/>
        <charset val="134"/>
      </rPr>
      <t>公里的堤防进行维修养护，及时铲除堤身高杆杂草，修整堤面，填补堤坡雨漏沟，修复被损坏的堤身构筑物，及时灭杀堤身蚁害，使堤围平坦整洁、完好、安全牢固，保障我区防洪防潮安全，保护人民生命财产安全。</t>
    </r>
  </si>
  <si>
    <t>汛前病险水利工程抢修及水利度汛工作经费</t>
  </si>
  <si>
    <r>
      <rPr>
        <sz val="11"/>
        <rFont val="宋体"/>
        <charset val="134"/>
      </rPr>
      <t>水利安全度汛</t>
    </r>
    <r>
      <rPr>
        <sz val="11"/>
        <rFont val="宋体"/>
        <charset val="134"/>
      </rPr>
      <t>-</t>
    </r>
    <r>
      <rPr>
        <sz val="11"/>
        <rFont val="宋体"/>
        <charset val="134"/>
      </rPr>
      <t>水旱灾害防御工作</t>
    </r>
  </si>
  <si>
    <t>抢修存在安全隐患的水利工程，做好安全度汛工作准备。按照轻重缓急原则，结合汛前检查实际情况进行安排，确保水利工程安全度汛。</t>
  </si>
  <si>
    <t>抢修存在安全隐患的水利工程，确保水利工程安全度汛。</t>
  </si>
  <si>
    <t>水利机电排灌站维修改造专项</t>
  </si>
  <si>
    <r>
      <rPr>
        <sz val="11"/>
        <rFont val="宋体"/>
        <charset val="134"/>
      </rPr>
      <t>按照《汕头市水务局</t>
    </r>
    <r>
      <rPr>
        <sz val="11"/>
        <rFont val="宋体"/>
        <charset val="134"/>
      </rPr>
      <t xml:space="preserve"> 财政局关于印发&lt;汕头市水利机电排灌站维修改造专项补助方案&gt;的通知》文件精神，对我区涉及4座排灌站进行年度维修。</t>
    </r>
  </si>
  <si>
    <t>河涌整治大提升</t>
  </si>
  <si>
    <r>
      <rPr>
        <sz val="11"/>
        <rFont val="宋体"/>
        <charset val="134"/>
      </rPr>
      <t>全面推进河长制湖长制</t>
    </r>
    <r>
      <rPr>
        <sz val="11"/>
        <rFont val="宋体"/>
        <charset val="134"/>
      </rPr>
      <t>-</t>
    </r>
    <r>
      <rPr>
        <sz val="11"/>
        <rFont val="宋体"/>
        <charset val="134"/>
      </rPr>
      <t>河湖管护</t>
    </r>
  </si>
  <si>
    <t>非河长项目建议修改项目分类</t>
  </si>
  <si>
    <r>
      <rPr>
        <sz val="11"/>
        <rFont val="宋体"/>
        <charset val="134"/>
      </rPr>
      <t>按照《汕头市河涌整治大提升行动方案》（汕市水建〔</t>
    </r>
    <r>
      <rPr>
        <sz val="11"/>
        <rFont val="宋体"/>
        <charset val="134"/>
      </rPr>
      <t>2019</t>
    </r>
    <r>
      <rPr>
        <sz val="11"/>
        <rFont val="宋体"/>
        <charset val="134"/>
      </rPr>
      <t>〕</t>
    </r>
    <r>
      <rPr>
        <sz val="11"/>
        <rFont val="宋体"/>
        <charset val="134"/>
      </rPr>
      <t>19</t>
    </r>
    <r>
      <rPr>
        <sz val="11"/>
        <rFont val="宋体"/>
        <charset val="134"/>
      </rPr>
      <t>号）文件精神，主要对沟渠进行年度清淤及挡墙砌筑，提高我区主要渠道排涝能力，改善环境。</t>
    </r>
  </si>
  <si>
    <t>农业综合水价改革</t>
  </si>
  <si>
    <r>
      <rPr>
        <sz val="11"/>
        <rFont val="宋体"/>
        <charset val="134"/>
      </rPr>
      <t>农村水利水电</t>
    </r>
    <r>
      <rPr>
        <sz val="11"/>
        <rFont val="宋体"/>
        <charset val="134"/>
      </rPr>
      <t>-</t>
    </r>
    <r>
      <rPr>
        <sz val="11"/>
        <rFont val="宋体"/>
        <charset val="134"/>
      </rPr>
      <t>农业水价综合改革</t>
    </r>
  </si>
  <si>
    <t>按照我区农业水价综合改革实施方案中精准补助（水费收取）和配套量水装置，促进节约用水、农田水利工程良性运行以及提高用水效率，实现节水、增产、增效。</t>
  </si>
  <si>
    <t>农田灌溉水有效利用系数测算分析</t>
  </si>
  <si>
    <r>
      <rPr>
        <sz val="11"/>
        <rFont val="宋体"/>
        <charset val="134"/>
      </rPr>
      <t>4</t>
    </r>
    <r>
      <rPr>
        <sz val="11"/>
        <rFont val="宋体"/>
        <charset val="134"/>
      </rPr>
      <t>个水利所配合上级部门做好农田灌溉水有效利用系数测算工作。</t>
    </r>
  </si>
  <si>
    <t>龙湖区水利设施养护经费（泵站、电排站、穿堤涵闸、节制闸等）</t>
  </si>
  <si>
    <r>
      <rPr>
        <sz val="11"/>
        <rFont val="宋体"/>
        <charset val="134"/>
      </rPr>
      <t>我区现有穿堤涵闸</t>
    </r>
    <r>
      <rPr>
        <sz val="11"/>
        <rFont val="宋体"/>
        <charset val="134"/>
      </rPr>
      <t>20</t>
    </r>
    <r>
      <rPr>
        <sz val="11"/>
        <rFont val="宋体"/>
        <charset val="134"/>
      </rPr>
      <t>座、泵站电排站</t>
    </r>
    <r>
      <rPr>
        <sz val="11"/>
        <rFont val="宋体"/>
        <charset val="134"/>
      </rPr>
      <t>2</t>
    </r>
    <r>
      <rPr>
        <sz val="11"/>
        <rFont val="宋体"/>
        <charset val="134"/>
      </rPr>
      <t>座、节制闸</t>
    </r>
    <r>
      <rPr>
        <sz val="11"/>
        <rFont val="宋体"/>
        <charset val="134"/>
      </rPr>
      <t>50</t>
    </r>
    <r>
      <rPr>
        <sz val="11"/>
        <rFont val="宋体"/>
        <charset val="134"/>
      </rPr>
      <t>座，需进行日常管养和支出电费。</t>
    </r>
  </si>
  <si>
    <t>污水管道、污水提升泵站管养维护</t>
  </si>
  <si>
    <r>
      <rPr>
        <sz val="11"/>
        <rFont val="宋体"/>
        <charset val="134"/>
      </rPr>
      <t>实施龟桥北排渠、黄厝围沟、鸥汀南北渠、新溪污水处理厂接驳工程管道、样板河道、泰山北路污水提升本站项目，涉及养护管道</t>
    </r>
    <r>
      <rPr>
        <sz val="11"/>
        <rFont val="宋体"/>
        <charset val="134"/>
      </rPr>
      <t>59.33</t>
    </r>
    <r>
      <rPr>
        <sz val="11"/>
        <rFont val="宋体"/>
        <charset val="134"/>
      </rPr>
      <t>公里，污水提升泵站</t>
    </r>
    <r>
      <rPr>
        <sz val="11"/>
        <rFont val="宋体"/>
        <charset val="134"/>
      </rPr>
      <t>7</t>
    </r>
    <r>
      <rPr>
        <sz val="11"/>
        <rFont val="宋体"/>
        <charset val="134"/>
      </rPr>
      <t>座。</t>
    </r>
  </si>
  <si>
    <r>
      <rPr>
        <sz val="11"/>
        <rFont val="宋体"/>
        <charset val="134"/>
      </rPr>
      <t>龙湖区河湖划界管养工作（界桩、公示牌管养</t>
    </r>
    <r>
      <rPr>
        <sz val="11"/>
        <rFont val="宋体"/>
        <charset val="134"/>
      </rPr>
      <t>)</t>
    </r>
  </si>
  <si>
    <r>
      <rPr>
        <sz val="11"/>
        <rFont val="宋体"/>
        <charset val="134"/>
      </rPr>
      <t>龙湖区政府关于印发《龙湖区河湖管理范围划定工作实施方案》的通知（汕龙府办〔</t>
    </r>
    <r>
      <rPr>
        <sz val="11"/>
        <rFont val="宋体"/>
        <charset val="134"/>
      </rPr>
      <t>2019</t>
    </r>
    <r>
      <rPr>
        <sz val="11"/>
        <rFont val="宋体"/>
        <charset val="134"/>
      </rPr>
      <t>〕</t>
    </r>
    <r>
      <rPr>
        <sz val="11"/>
        <rFont val="宋体"/>
        <charset val="134"/>
      </rPr>
      <t>100</t>
    </r>
    <r>
      <rPr>
        <sz val="11"/>
        <rFont val="宋体"/>
        <charset val="134"/>
      </rPr>
      <t>号），《龙湖区水利排灌渠道管理范围划定项目实施方案》对界桩、公示牌进行日常养护工作，保障我区防洪防潮安全，保护人民生命财产安全。</t>
    </r>
  </si>
  <si>
    <t>外砂河、新津河生态修复及水利基础设施完善工程（碧道建设）</t>
  </si>
  <si>
    <t>改扩建</t>
  </si>
  <si>
    <t>正在编制可研</t>
  </si>
  <si>
    <t>梅溪河碧道资金已落实，外砂河和新津河碧道建设合并申报市级涉农资金。</t>
  </si>
  <si>
    <t>外砂、新溪水厂改制</t>
  </si>
  <si>
    <t>农村水利水电</t>
  </si>
  <si>
    <t>完成外砂、新溪水厂改制工作</t>
  </si>
  <si>
    <t>水旱灾害防御体系标准化建设经费</t>
  </si>
  <si>
    <r>
      <rPr>
        <sz val="11"/>
        <rFont val="宋体"/>
        <charset val="134"/>
      </rPr>
      <t>健全完善我区水旱灾害防御</t>
    </r>
    <r>
      <rPr>
        <sz val="11"/>
        <rFont val="宋体"/>
        <charset val="134"/>
      </rPr>
      <t>“</t>
    </r>
    <r>
      <rPr>
        <sz val="11"/>
        <rFont val="宋体"/>
        <charset val="134"/>
      </rPr>
      <t>四大体系</t>
    </r>
    <r>
      <rPr>
        <sz val="11"/>
        <rFont val="宋体"/>
        <charset val="134"/>
      </rPr>
      <t>”</t>
    </r>
    <r>
      <rPr>
        <sz val="11"/>
        <rFont val="宋体"/>
        <charset val="134"/>
      </rPr>
      <t>，顺畅市县镇水旱灾害防御工作链条，全面提升我区水旱灾害防御能力。</t>
    </r>
  </si>
  <si>
    <r>
      <rPr>
        <sz val="11"/>
        <rFont val="宋体"/>
        <charset val="134"/>
      </rPr>
      <t>健全完善我区水旱灾害防御组织指挥体系、预警预报体系、预演预案体系、抢险保障体系建设</t>
    </r>
    <r>
      <rPr>
        <sz val="11"/>
        <rFont val="宋体"/>
        <charset val="134"/>
      </rPr>
      <t>“</t>
    </r>
    <r>
      <rPr>
        <sz val="11"/>
        <rFont val="宋体"/>
        <charset val="134"/>
      </rPr>
      <t>四大体系</t>
    </r>
    <r>
      <rPr>
        <sz val="11"/>
        <rFont val="宋体"/>
        <charset val="134"/>
      </rPr>
      <t>”</t>
    </r>
    <r>
      <rPr>
        <sz val="11"/>
        <rFont val="宋体"/>
        <charset val="134"/>
      </rPr>
      <t>。</t>
    </r>
    <r>
      <rPr>
        <sz val="11"/>
        <rFont val="宋体"/>
        <charset val="134"/>
      </rPr>
      <t>1</t>
    </r>
    <r>
      <rPr>
        <sz val="11"/>
        <rFont val="宋体"/>
        <charset val="134"/>
      </rPr>
      <t>、对</t>
    </r>
    <r>
      <rPr>
        <sz val="11"/>
        <rFont val="宋体"/>
        <charset val="134"/>
      </rPr>
      <t>10</t>
    </r>
    <r>
      <rPr>
        <sz val="11"/>
        <rFont val="宋体"/>
        <charset val="134"/>
      </rPr>
      <t>段堤围</t>
    </r>
    <r>
      <rPr>
        <sz val="11"/>
        <rFont val="宋体"/>
        <charset val="134"/>
      </rPr>
      <t>19</t>
    </r>
    <r>
      <rPr>
        <sz val="11"/>
        <rFont val="宋体"/>
        <charset val="134"/>
      </rPr>
      <t>个涵闸设立防汛责任人公示牌；</t>
    </r>
    <r>
      <rPr>
        <sz val="11"/>
        <rFont val="宋体"/>
        <charset val="134"/>
      </rPr>
      <t>2</t>
    </r>
    <r>
      <rPr>
        <sz val="11"/>
        <rFont val="宋体"/>
        <charset val="134"/>
      </rPr>
      <t>、对</t>
    </r>
    <r>
      <rPr>
        <sz val="11"/>
        <rFont val="宋体"/>
        <charset val="134"/>
      </rPr>
      <t>10</t>
    </r>
    <r>
      <rPr>
        <sz val="11"/>
        <rFont val="宋体"/>
        <charset val="134"/>
      </rPr>
      <t>个街道、</t>
    </r>
    <r>
      <rPr>
        <sz val="11"/>
        <rFont val="宋体"/>
        <charset val="134"/>
      </rPr>
      <t>4</t>
    </r>
    <r>
      <rPr>
        <sz val="11"/>
        <rFont val="宋体"/>
        <charset val="134"/>
      </rPr>
      <t>个水利所场所进行标准化建设；</t>
    </r>
    <r>
      <rPr>
        <sz val="11"/>
        <rFont val="宋体"/>
        <charset val="134"/>
      </rPr>
      <t>3</t>
    </r>
    <r>
      <rPr>
        <sz val="11"/>
        <rFont val="宋体"/>
        <charset val="134"/>
      </rPr>
      <t>、修订预案；</t>
    </r>
    <r>
      <rPr>
        <sz val="11"/>
        <rFont val="宋体"/>
        <charset val="134"/>
      </rPr>
      <t>4</t>
    </r>
    <r>
      <rPr>
        <sz val="11"/>
        <rFont val="宋体"/>
        <charset val="134"/>
      </rPr>
      <t>、补充全区三防物资；</t>
    </r>
    <r>
      <rPr>
        <sz val="11"/>
        <rFont val="宋体"/>
        <charset val="134"/>
      </rPr>
      <t>5</t>
    </r>
    <r>
      <rPr>
        <sz val="11"/>
        <rFont val="宋体"/>
        <charset val="134"/>
      </rPr>
      <t>、组织开展防汛应急演练</t>
    </r>
  </si>
  <si>
    <t>三防物资管理保养维修经费</t>
  </si>
  <si>
    <t>对防汛仓库储备物资、装备、器械等进行保养维修，确保防汛抢险物资处于良好状态。</t>
  </si>
  <si>
    <r>
      <rPr>
        <sz val="11"/>
        <rFont val="宋体"/>
        <charset val="134"/>
      </rPr>
      <t>对防汛仓库储备</t>
    </r>
    <r>
      <rPr>
        <sz val="11"/>
        <rFont val="宋体"/>
        <charset val="134"/>
      </rPr>
      <t>28</t>
    </r>
    <r>
      <rPr>
        <sz val="11"/>
        <rFont val="宋体"/>
        <charset val="134"/>
      </rPr>
      <t>艘橡皮艇、</t>
    </r>
    <r>
      <rPr>
        <sz val="11"/>
        <rFont val="宋体"/>
        <charset val="134"/>
      </rPr>
      <t>1</t>
    </r>
    <r>
      <rPr>
        <sz val="11"/>
        <rFont val="宋体"/>
        <charset val="134"/>
      </rPr>
      <t>台排涝泵车、</t>
    </r>
    <r>
      <rPr>
        <sz val="11"/>
        <rFont val="宋体"/>
        <charset val="134"/>
      </rPr>
      <t>6</t>
    </r>
    <r>
      <rPr>
        <sz val="11"/>
        <rFont val="宋体"/>
        <charset val="134"/>
      </rPr>
      <t>台发电机、</t>
    </r>
    <r>
      <rPr>
        <sz val="11"/>
        <rFont val="宋体"/>
        <charset val="134"/>
      </rPr>
      <t>15</t>
    </r>
    <r>
      <rPr>
        <sz val="11"/>
        <rFont val="宋体"/>
        <charset val="134"/>
      </rPr>
      <t>台抽水机等物资器材进行保养维修，确保防汛抢险物资处于良好状态。</t>
    </r>
  </si>
  <si>
    <r>
      <rPr>
        <sz val="11"/>
        <rFont val="宋体"/>
        <charset val="134"/>
      </rPr>
      <t>河湖清</t>
    </r>
    <r>
      <rPr>
        <sz val="11"/>
        <rFont val="宋体"/>
        <charset val="134"/>
      </rPr>
      <t>“</t>
    </r>
    <r>
      <rPr>
        <sz val="11"/>
        <rFont val="宋体"/>
        <charset val="134"/>
      </rPr>
      <t>四乱</t>
    </r>
    <r>
      <rPr>
        <sz val="11"/>
        <rFont val="宋体"/>
        <charset val="134"/>
      </rPr>
      <t>”</t>
    </r>
    <r>
      <rPr>
        <sz val="11"/>
        <rFont val="宋体"/>
        <charset val="134"/>
      </rPr>
      <t>行动经费</t>
    </r>
  </si>
  <si>
    <t>在全区河湖管理范围内对乱占、乱采、乱堆、乱建等河湖管理保护突出问题开展专项清理整治行动。</t>
  </si>
  <si>
    <t>汕头市龙湖区水闸安全鉴定</t>
  </si>
  <si>
    <r>
      <rPr>
        <sz val="11"/>
        <rFont val="宋体"/>
        <charset val="134"/>
      </rPr>
      <t>我区共有</t>
    </r>
    <r>
      <rPr>
        <sz val="11"/>
        <rFont val="宋体"/>
        <charset val="134"/>
      </rPr>
      <t>18</t>
    </r>
    <r>
      <rPr>
        <sz val="11"/>
        <rFont val="宋体"/>
        <charset val="134"/>
      </rPr>
      <t>宗穿堤水闸安全鉴定任务，要求至</t>
    </r>
    <r>
      <rPr>
        <sz val="11"/>
        <rFont val="宋体"/>
        <charset val="134"/>
      </rPr>
      <t>2023</t>
    </r>
    <r>
      <rPr>
        <sz val="11"/>
        <rFont val="宋体"/>
        <charset val="134"/>
      </rPr>
      <t>年底鉴定工作完成率不得低于</t>
    </r>
    <r>
      <rPr>
        <sz val="11"/>
        <rFont val="宋体"/>
        <charset val="134"/>
      </rPr>
      <t>50%.</t>
    </r>
  </si>
  <si>
    <r>
      <rPr>
        <sz val="11"/>
        <rFont val="宋体"/>
        <charset val="134"/>
      </rPr>
      <t>龙湖区上溪仔沟黑臭水体治理应急截污工程污水处理服务项目（</t>
    </r>
    <r>
      <rPr>
        <sz val="11"/>
        <rFont val="宋体"/>
        <charset val="134"/>
      </rPr>
      <t>4</t>
    </r>
    <r>
      <rPr>
        <sz val="11"/>
        <rFont val="宋体"/>
        <charset val="134"/>
      </rPr>
      <t>座一体化污水处理站</t>
    </r>
    <r>
      <rPr>
        <sz val="11"/>
        <rFont val="宋体"/>
        <charset val="134"/>
      </rPr>
      <t>3</t>
    </r>
    <r>
      <rPr>
        <sz val="11"/>
        <rFont val="宋体"/>
        <charset val="134"/>
      </rPr>
      <t>年污水处理费用）</t>
    </r>
  </si>
  <si>
    <r>
      <rPr>
        <sz val="11"/>
        <rFont val="宋体"/>
        <charset val="134"/>
      </rPr>
      <t>由珠池水利所负责</t>
    </r>
    <r>
      <rPr>
        <sz val="11"/>
        <rFont val="宋体"/>
        <charset val="134"/>
      </rPr>
      <t>4</t>
    </r>
    <r>
      <rPr>
        <sz val="11"/>
        <rFont val="宋体"/>
        <charset val="134"/>
      </rPr>
      <t>座一体化污水处理站污水处理费用（</t>
    </r>
    <r>
      <rPr>
        <sz val="11"/>
        <rFont val="宋体"/>
        <charset val="134"/>
      </rPr>
      <t>2022</t>
    </r>
    <r>
      <rPr>
        <sz val="11"/>
        <rFont val="宋体"/>
        <charset val="134"/>
      </rPr>
      <t>年和</t>
    </r>
    <r>
      <rPr>
        <sz val="11"/>
        <rFont val="宋体"/>
        <charset val="134"/>
      </rPr>
      <t>2023</t>
    </r>
    <r>
      <rPr>
        <sz val="11"/>
        <rFont val="宋体"/>
        <charset val="134"/>
      </rPr>
      <t>年</t>
    </r>
    <r>
      <rPr>
        <sz val="11"/>
        <rFont val="宋体"/>
        <charset val="134"/>
      </rPr>
      <t>1</t>
    </r>
    <r>
      <rPr>
        <sz val="11"/>
        <rFont val="宋体"/>
        <charset val="134"/>
      </rPr>
      <t>月至</t>
    </r>
    <r>
      <rPr>
        <sz val="11"/>
        <rFont val="宋体"/>
        <charset val="134"/>
      </rPr>
      <t>5</t>
    </r>
    <r>
      <rPr>
        <sz val="11"/>
        <rFont val="宋体"/>
        <charset val="134"/>
      </rPr>
      <t>月）。</t>
    </r>
  </si>
  <si>
    <t>汕头市龙湖区农村水利设施改造工程</t>
  </si>
  <si>
    <t>计划对龙湖区农村片区内小微水体进行整治。</t>
  </si>
  <si>
    <t>龙湖区河长公示牌与碧道标识牌维护</t>
  </si>
  <si>
    <r>
      <rPr>
        <sz val="11"/>
        <rFont val="宋体"/>
        <charset val="134"/>
      </rPr>
      <t>对全区</t>
    </r>
    <r>
      <rPr>
        <sz val="11"/>
        <rFont val="宋体"/>
        <charset val="134"/>
      </rPr>
      <t>284</t>
    </r>
    <r>
      <rPr>
        <sz val="11"/>
        <rFont val="宋体"/>
        <charset val="134"/>
      </rPr>
      <t>块公示牌与</t>
    </r>
    <r>
      <rPr>
        <sz val="11"/>
        <rFont val="宋体"/>
        <charset val="134"/>
      </rPr>
      <t>283</t>
    </r>
    <r>
      <rPr>
        <sz val="11"/>
        <rFont val="宋体"/>
        <charset val="134"/>
      </rPr>
      <t>块碧道标识牌进行常态化维护管养，及时更新河长牌信息和台账。</t>
    </r>
  </si>
  <si>
    <t>龙湖区住建局</t>
  </si>
  <si>
    <r>
      <rPr>
        <sz val="11"/>
        <rFont val="宋体"/>
        <charset val="134"/>
      </rPr>
      <t>2023</t>
    </r>
    <r>
      <rPr>
        <sz val="11"/>
        <rFont val="宋体"/>
        <charset val="134"/>
      </rPr>
      <t>年农村公路日常养护</t>
    </r>
  </si>
  <si>
    <t>市交通运输局</t>
  </si>
  <si>
    <r>
      <rPr>
        <sz val="11"/>
        <rFont val="宋体"/>
        <charset val="134"/>
      </rPr>
      <t>四好农村路</t>
    </r>
    <r>
      <rPr>
        <sz val="11"/>
        <rFont val="宋体"/>
        <charset val="134"/>
      </rPr>
      <t>-</t>
    </r>
    <r>
      <rPr>
        <sz val="11"/>
        <rFont val="宋体"/>
        <charset val="134"/>
      </rPr>
      <t>日常养护</t>
    </r>
  </si>
  <si>
    <t>无需立项</t>
  </si>
  <si>
    <r>
      <rPr>
        <sz val="11"/>
        <rFont val="宋体"/>
        <charset val="134"/>
      </rPr>
      <t>列养率</t>
    </r>
    <r>
      <rPr>
        <sz val="11"/>
        <rFont val="宋体"/>
        <charset val="134"/>
      </rPr>
      <t>100%</t>
    </r>
  </si>
  <si>
    <t>妈屿岛美化二期建设</t>
  </si>
  <si>
    <r>
      <rPr>
        <sz val="11"/>
        <rFont val="宋体"/>
        <charset val="134"/>
      </rPr>
      <t>四好农村路</t>
    </r>
    <r>
      <rPr>
        <sz val="11"/>
        <rFont val="宋体"/>
        <charset val="134"/>
      </rPr>
      <t>-</t>
    </r>
    <r>
      <rPr>
        <sz val="11"/>
        <rFont val="宋体"/>
        <charset val="134"/>
      </rPr>
      <t>路网联结改造工程</t>
    </r>
  </si>
  <si>
    <t>已立项</t>
  </si>
  <si>
    <t>修建妈屿岛入村主要干道并投入使用、妈屿岛进行外立面改造，提升景观。</t>
  </si>
  <si>
    <r>
      <rPr>
        <sz val="11"/>
        <rFont val="宋体"/>
        <charset val="134"/>
      </rPr>
      <t>2023</t>
    </r>
    <r>
      <rPr>
        <sz val="11"/>
        <rFont val="宋体"/>
        <charset val="134"/>
      </rPr>
      <t>年农村公路养护工程</t>
    </r>
  </si>
  <si>
    <r>
      <rPr>
        <sz val="11"/>
        <rFont val="宋体"/>
        <charset val="134"/>
      </rPr>
      <t>四好农村路</t>
    </r>
    <r>
      <rPr>
        <sz val="11"/>
        <rFont val="宋体"/>
        <charset val="134"/>
      </rPr>
      <t>-</t>
    </r>
    <r>
      <rPr>
        <sz val="11"/>
        <rFont val="宋体"/>
        <charset val="134"/>
      </rPr>
      <t>养护工程</t>
    </r>
  </si>
  <si>
    <t>提升农村公路服务水平</t>
  </si>
  <si>
    <t>农村公路建设</t>
  </si>
  <si>
    <t>立项</t>
  </si>
  <si>
    <r>
      <rPr>
        <sz val="11"/>
        <rFont val="宋体"/>
        <charset val="134"/>
      </rPr>
      <t>质量合格率</t>
    </r>
    <r>
      <rPr>
        <sz val="11"/>
        <rFont val="宋体"/>
        <charset val="134"/>
      </rPr>
      <t>100%</t>
    </r>
  </si>
  <si>
    <t>汕头市自然资源局龙湖分局</t>
  </si>
  <si>
    <t>永久基本农田保护市级补偿资金</t>
  </si>
  <si>
    <t>市自然资源局</t>
  </si>
  <si>
    <r>
      <rPr>
        <sz val="11"/>
        <rFont val="宋体"/>
        <charset val="134"/>
      </rPr>
      <t>永久基本农田保护</t>
    </r>
    <r>
      <rPr>
        <sz val="11"/>
        <rFont val="宋体"/>
        <charset val="134"/>
      </rPr>
      <t>-</t>
    </r>
    <r>
      <rPr>
        <sz val="11"/>
        <rFont val="宋体"/>
        <charset val="134"/>
      </rPr>
      <t>永久基本农田后续管护</t>
    </r>
  </si>
  <si>
    <r>
      <rPr>
        <sz val="11"/>
        <rFont val="宋体"/>
        <charset val="134"/>
      </rPr>
      <t>1.</t>
    </r>
    <r>
      <rPr>
        <sz val="11"/>
        <rFont val="宋体"/>
        <charset val="134"/>
      </rPr>
      <t>实际永久基本农田保护面积不低于上级人民政府下达永久基本农田保护任务面积。</t>
    </r>
    <r>
      <rPr>
        <sz val="11"/>
        <rFont val="宋体"/>
        <charset val="134"/>
      </rPr>
      <t xml:space="preserve">
2.</t>
    </r>
    <r>
      <rPr>
        <sz val="11"/>
        <rFont val="宋体"/>
        <charset val="134"/>
      </rPr>
      <t>通过实行基本农田保护补贴，改善农业生产条件，有效调动广大农村集体经济组织和农民群众保护耕地和基本农田的积极性。</t>
    </r>
  </si>
  <si>
    <t>生态林业建设资金</t>
  </si>
  <si>
    <r>
      <rPr>
        <sz val="11"/>
        <rFont val="宋体"/>
        <charset val="134"/>
      </rPr>
      <t>造林与生态修复</t>
    </r>
    <r>
      <rPr>
        <sz val="11"/>
        <rFont val="宋体"/>
        <charset val="134"/>
      </rPr>
      <t>-</t>
    </r>
    <r>
      <rPr>
        <sz val="11"/>
        <rFont val="宋体"/>
        <charset val="134"/>
      </rPr>
      <t>乡村绿化美化建设</t>
    </r>
  </si>
  <si>
    <t>4-生态林业建设类</t>
  </si>
  <si>
    <r>
      <rPr>
        <sz val="11"/>
        <rFont val="宋体"/>
        <charset val="134"/>
      </rPr>
      <t>完成</t>
    </r>
    <r>
      <rPr>
        <sz val="11"/>
        <rFont val="宋体"/>
        <charset val="134"/>
      </rPr>
      <t>5</t>
    </r>
    <r>
      <rPr>
        <sz val="11"/>
        <rFont val="宋体"/>
        <charset val="134"/>
      </rPr>
      <t>个村居的乡村绿化美化建设。</t>
    </r>
  </si>
  <si>
    <t>汕头市生态环境局龙湖分局</t>
  </si>
  <si>
    <t>汕头市龙湖区涉农片区农村生活终端污水水质巡查监督及监测</t>
  </si>
  <si>
    <t>市生态环境局</t>
  </si>
  <si>
    <r>
      <rPr>
        <sz val="11"/>
        <rFont val="宋体"/>
        <charset val="134"/>
      </rPr>
      <t>农村生活污水治理</t>
    </r>
    <r>
      <rPr>
        <sz val="11"/>
        <rFont val="宋体"/>
        <charset val="134"/>
      </rPr>
      <t>-</t>
    </r>
    <r>
      <rPr>
        <sz val="11"/>
        <rFont val="宋体"/>
        <charset val="134"/>
      </rPr>
      <t>农村生活污水治理</t>
    </r>
  </si>
  <si>
    <t>建议进一步细化实施方案中的资金测算。</t>
  </si>
  <si>
    <t>新建项目</t>
  </si>
  <si>
    <r>
      <rPr>
        <sz val="11"/>
        <rFont val="宋体"/>
        <charset val="134"/>
      </rPr>
      <t>83</t>
    </r>
    <r>
      <rPr>
        <sz val="11"/>
        <rFont val="宋体"/>
        <charset val="134"/>
      </rPr>
      <t>个自然村</t>
    </r>
  </si>
  <si>
    <r>
      <rPr>
        <sz val="11"/>
        <rFont val="宋体"/>
        <charset val="134"/>
      </rPr>
      <t>按照《龙湖区农村生活污水处理设施运行维护管理试行办法》有关职责要求，结合市生态环境局龙湖分局相关工作部署，深入加强对龙湖区涉农片区农村生活终端污水水质监督监测，为龙湖区农村生活污水综合治理提供相关建议和数据支撑。</t>
    </r>
    <r>
      <rPr>
        <sz val="11"/>
        <rFont val="宋体"/>
        <charset val="134"/>
      </rPr>
      <t>1</t>
    </r>
    <r>
      <rPr>
        <sz val="11"/>
        <rFont val="宋体"/>
        <charset val="134"/>
      </rPr>
      <t>、摸排掌握龙湖区</t>
    </r>
    <r>
      <rPr>
        <sz val="11"/>
        <rFont val="宋体"/>
        <charset val="134"/>
      </rPr>
      <t>83</t>
    </r>
    <r>
      <rPr>
        <sz val="11"/>
        <rFont val="宋体"/>
        <charset val="134"/>
      </rPr>
      <t>个涉农自然村农村生活终端污水排口（出村接市政管网）具体位置、出水走向、排水率（占全村污水比）等基础信息，建立全区涉农片区农村生活终端污水排口台账。</t>
    </r>
    <r>
      <rPr>
        <sz val="11"/>
        <rFont val="宋体"/>
        <charset val="134"/>
      </rPr>
      <t xml:space="preserve">
</t>
    </r>
    <r>
      <rPr>
        <sz val="11"/>
        <rFont val="宋体"/>
        <charset val="134"/>
      </rPr>
      <t>基于全区涉农片区农村生活终端污水排口情况，结合管理部门监督管理工作的要求，每季度至少开展一次全面巡查并抽测</t>
    </r>
    <r>
      <rPr>
        <sz val="11"/>
        <rFont val="宋体"/>
        <charset val="134"/>
      </rPr>
      <t>5%</t>
    </r>
    <r>
      <rPr>
        <sz val="11"/>
        <rFont val="宋体"/>
        <charset val="134"/>
      </rPr>
      <t>的终端污水排口水质，出具监测报告，形成季度报告；每年汇总全年数据，编制年度涉农片区农村生活终端污水水质情况报告。</t>
    </r>
  </si>
  <si>
    <r>
      <rPr>
        <sz val="11"/>
        <rFont val="宋体"/>
        <charset val="134"/>
      </rPr>
      <t>3</t>
    </r>
    <r>
      <rPr>
        <sz val="11"/>
        <rFont val="宋体"/>
        <charset val="134"/>
      </rPr>
      <t>、摸排掌握龙湖区</t>
    </r>
    <r>
      <rPr>
        <sz val="11"/>
        <rFont val="宋体"/>
        <charset val="134"/>
      </rPr>
      <t>83</t>
    </r>
    <r>
      <rPr>
        <sz val="11"/>
        <rFont val="宋体"/>
        <charset val="134"/>
      </rPr>
      <t>个涉农自然村农村生活终端污水排口（出村接市政管网）具体位置、出水走向、排水率（占全村污水比）等基础信息，建立全区涉农片区农村生活终端污水排口台账。</t>
    </r>
    <r>
      <rPr>
        <sz val="11"/>
        <rFont val="宋体"/>
        <charset val="134"/>
      </rPr>
      <t xml:space="preserve">
</t>
    </r>
    <r>
      <rPr>
        <sz val="11"/>
        <rFont val="宋体"/>
        <charset val="134"/>
      </rPr>
      <t>基于全区涉农片区农村生活终端污水排口情况，结合管理部门监督管理工作的要求，每季度至少开展一次全面巡查并抽测</t>
    </r>
    <r>
      <rPr>
        <sz val="11"/>
        <rFont val="宋体"/>
        <charset val="134"/>
      </rPr>
      <t>5%</t>
    </r>
    <r>
      <rPr>
        <sz val="11"/>
        <rFont val="宋体"/>
        <charset val="134"/>
      </rPr>
      <t>的终端污水排口水质，出具监测报告，形成季度报告；每年汇总全年数据，编制年度涉农片区农村生活终端污水水质情况报告。</t>
    </r>
  </si>
  <si>
    <t>龙湖区农村雨污分流工程</t>
  </si>
  <si>
    <t>建议核实项目是否为“新建项目”。根据龙湖区上报，83个自然村已基本完成雨污分流工程建设，项目绩效目标已基本完成。
资金类别不正确</t>
  </si>
  <si>
    <t>无</t>
  </si>
  <si>
    <r>
      <rPr>
        <sz val="11"/>
        <rFont val="宋体"/>
        <charset val="134"/>
      </rPr>
      <t>龙湖区</t>
    </r>
    <r>
      <rPr>
        <sz val="11"/>
        <rFont val="宋体"/>
        <charset val="134"/>
      </rPr>
      <t>83</t>
    </r>
    <r>
      <rPr>
        <sz val="11"/>
        <rFont val="宋体"/>
        <charset val="134"/>
      </rPr>
      <t>个自然村（涉农社区）农村生活污水处理及雨污分流系统建设。包括整村污水主管、巷道污水支管、接户污水支管及配套检查井新建及改造，配套完善化粪池化污系统；各幢户外排水立管敷设，雨水主管、巷道雨水支管建设，雨水口修复及配套检查井建设；户内局部雨污管道改造；路面修复；末端污水纳管（设施）等工程。</t>
    </r>
  </si>
  <si>
    <t>龙湖区东墩沟上游鸥汀片区水体达标整治分散式一体化污水处理站服务项目</t>
  </si>
  <si>
    <t>建议明确项目实施片区涉及的自然村范围及个数，核实绩效目标表数量指标及质量指标。实施单位提供资料为项目采购合同，建议补充项目实施方案，明确工作内容和时间安排。</t>
  </si>
  <si>
    <t>鸥汀街道</t>
  </si>
  <si>
    <r>
      <rPr>
        <sz val="11"/>
        <rFont val="宋体"/>
        <charset val="134"/>
      </rPr>
      <t>处理设施出水水质达到《城镇污水处理厂污染物排放标准》（</t>
    </r>
    <r>
      <rPr>
        <sz val="11"/>
        <rFont val="宋体"/>
        <charset val="134"/>
      </rPr>
      <t>GB18918-2002</t>
    </r>
    <r>
      <rPr>
        <sz val="11"/>
        <rFont val="宋体"/>
        <charset val="134"/>
      </rPr>
      <t>）中的一级</t>
    </r>
    <r>
      <rPr>
        <sz val="11"/>
        <rFont val="宋体"/>
        <charset val="134"/>
      </rPr>
      <t>A</t>
    </r>
    <r>
      <rPr>
        <sz val="11"/>
        <rFont val="宋体"/>
        <charset val="134"/>
      </rPr>
      <t>标准及《广东省污水综合排放标准》（</t>
    </r>
    <r>
      <rPr>
        <sz val="11"/>
        <rFont val="宋体"/>
        <charset val="134"/>
      </rPr>
      <t>DB4426- 2001</t>
    </r>
    <r>
      <rPr>
        <sz val="11"/>
        <rFont val="宋体"/>
        <charset val="134"/>
      </rPr>
      <t>）一级标准的较严者，使东墩沟上游鸥汀片区水质得到改善。</t>
    </r>
  </si>
  <si>
    <r>
      <rPr>
        <sz val="11"/>
        <rFont val="宋体"/>
        <charset val="134"/>
      </rPr>
      <t>处理设施出水水质达到《城镇污水处理厂污染物排放标准》（</t>
    </r>
    <r>
      <rPr>
        <sz val="11"/>
        <rFont val="宋体"/>
        <charset val="134"/>
      </rPr>
      <t>GB18918-2002</t>
    </r>
    <r>
      <rPr>
        <sz val="11"/>
        <rFont val="宋体"/>
        <charset val="134"/>
      </rPr>
      <t>）中的一级</t>
    </r>
    <r>
      <rPr>
        <sz val="11"/>
        <rFont val="宋体"/>
        <charset val="134"/>
      </rPr>
      <t>A</t>
    </r>
    <r>
      <rPr>
        <sz val="11"/>
        <rFont val="宋体"/>
        <charset val="134"/>
      </rPr>
      <t>标准及《广东省污水综合排放标准》（</t>
    </r>
    <r>
      <rPr>
        <sz val="11"/>
        <rFont val="宋体"/>
        <charset val="134"/>
      </rPr>
      <t>DB4426-2001</t>
    </r>
    <r>
      <rPr>
        <sz val="11"/>
        <rFont val="宋体"/>
        <charset val="134"/>
      </rPr>
      <t>）一级标准的较严者，使东墩沟上游鸥汀片区水质得到改善。</t>
    </r>
  </si>
  <si>
    <t>龙湖区城市管理和综合执法局</t>
  </si>
  <si>
    <t>汕头市龙湖区村居生活污水治理设施运行、维护等</t>
  </si>
  <si>
    <t>项目实施内容“2、负责龙湖区辖区内涝布防抢险工作；4、负责辖区内公共排水设施维修及应急抢险工程；5、负责排水管线专业信息系统建设。”不属于农村生活污水治理资金支持范围。</t>
  </si>
  <si>
    <t>长期</t>
  </si>
  <si>
    <r>
      <rPr>
        <sz val="11"/>
        <rFont val="宋体"/>
        <charset val="134"/>
      </rPr>
      <t>1</t>
    </r>
    <r>
      <rPr>
        <sz val="11"/>
        <rFont val="宋体"/>
        <charset val="134"/>
      </rPr>
      <t>、负责龙湖区现有村居排水设施的日常运行巡查养护维护、抢修抢险、功能性和结构性隐患修复、错混接整改、大中型维护、更新改造；</t>
    </r>
    <r>
      <rPr>
        <sz val="11"/>
        <rFont val="宋体"/>
        <charset val="134"/>
      </rPr>
      <t>2</t>
    </r>
    <r>
      <rPr>
        <sz val="11"/>
        <rFont val="宋体"/>
        <charset val="134"/>
      </rPr>
      <t>、负责龙湖区辖区内涝布防抢险工作；</t>
    </r>
    <r>
      <rPr>
        <sz val="11"/>
        <rFont val="宋体"/>
        <charset val="134"/>
      </rPr>
      <t>3</t>
    </r>
    <r>
      <rPr>
        <sz val="11"/>
        <rFont val="宋体"/>
        <charset val="134"/>
      </rPr>
      <t>、负责对辖区内排水单元的雨（污）水管驳接情况和排水进行监控；</t>
    </r>
    <r>
      <rPr>
        <sz val="11"/>
        <rFont val="宋体"/>
        <charset val="134"/>
      </rPr>
      <t>4</t>
    </r>
    <r>
      <rPr>
        <sz val="11"/>
        <rFont val="宋体"/>
        <charset val="134"/>
      </rPr>
      <t>、负责辖区内公共排水设施维修及应急抢险工程；</t>
    </r>
    <r>
      <rPr>
        <sz val="11"/>
        <rFont val="宋体"/>
        <charset val="134"/>
      </rPr>
      <t>5</t>
    </r>
    <r>
      <rPr>
        <sz val="11"/>
        <rFont val="宋体"/>
        <charset val="134"/>
      </rPr>
      <t>、负责排水管线专业信息系统建设。</t>
    </r>
  </si>
  <si>
    <t>汕头市龙湖区黄厝围沟流域范围混接改造</t>
  </si>
  <si>
    <t>根据实施单位提供的项目实施方案，实施内容“对黄厝围沟流域市管道路126处和浦江西路22处，共计148处错混接点进行改造”不属于农村生活污水治理资金支持范围。</t>
  </si>
  <si>
    <r>
      <rPr>
        <sz val="11"/>
        <rFont val="宋体"/>
        <charset val="134"/>
      </rPr>
      <t>珠池街道、新津街道、龙祥街道（位于龙湖区东部，中山东路以北、嵩山南路以东、泰山路以西区域），其中包括</t>
    </r>
    <r>
      <rPr>
        <sz val="11"/>
        <rFont val="宋体"/>
        <charset val="134"/>
      </rPr>
      <t>陈厝合、内充公、辛厝寮等涉农片区。</t>
    </r>
  </si>
  <si>
    <r>
      <rPr>
        <sz val="11"/>
        <rFont val="宋体"/>
        <charset val="134"/>
      </rPr>
      <t>根据《区政府工作会议纪要（</t>
    </r>
    <r>
      <rPr>
        <sz val="11"/>
        <rFont val="宋体"/>
        <charset val="134"/>
      </rPr>
      <t>2021-81</t>
    </r>
    <r>
      <rPr>
        <sz val="11"/>
        <rFont val="宋体"/>
        <charset val="134"/>
      </rPr>
      <t>）》精神，黄厝围流域片区排水单元错混接点整治既是省委巡视要求整改的问题，更是关系到中央生态环境督查的重要内容。项目将推进清水入河，污水进厂，清污分流。</t>
    </r>
  </si>
  <si>
    <t>龙湖区古树名木保护管理</t>
  </si>
  <si>
    <t>造林与生态修复-乡村绿化美化建设</t>
  </si>
  <si>
    <t>珠池街道、新津街道、龙祥街道、新海街道、龙腾街道、鸥汀街道、龙华街道、外砂街道、新溪街道</t>
  </si>
  <si>
    <t>落实龙湖区古树名木保护管理，维护古树名木生长风貌</t>
  </si>
  <si>
    <t>全区古树名木生长情况良好</t>
  </si>
  <si>
    <t>汕头市龙湖区金融工作局</t>
  </si>
  <si>
    <t>政策性农房保险</t>
  </si>
  <si>
    <t>市金融工作局</t>
  </si>
  <si>
    <r>
      <rPr>
        <sz val="11"/>
        <rFont val="宋体"/>
        <charset val="134"/>
      </rPr>
      <t>政策性农村住房保险市级财政保费补贴</t>
    </r>
    <r>
      <rPr>
        <sz val="11"/>
        <rFont val="宋体"/>
        <charset val="134"/>
      </rPr>
      <t>-</t>
    </r>
    <r>
      <rPr>
        <sz val="11"/>
        <rFont val="宋体"/>
        <charset val="134"/>
      </rPr>
      <t>政策性农村住房保险市级财政保费补贴</t>
    </r>
  </si>
  <si>
    <t>申请金额修改为226000元；其他信息按以下内容修改：“资金类别名称：农业产业发展；是否已完成投标工作：是；是否已编制实施方案：是；是否属于考核工作任务：否”</t>
  </si>
  <si>
    <r>
      <rPr>
        <sz val="11"/>
        <rFont val="宋体"/>
        <charset val="134"/>
      </rPr>
      <t>目标</t>
    </r>
    <r>
      <rPr>
        <sz val="11"/>
        <rFont val="宋体"/>
        <charset val="134"/>
      </rPr>
      <t>1</t>
    </r>
    <r>
      <rPr>
        <sz val="11"/>
        <rFont val="宋体"/>
        <charset val="134"/>
      </rPr>
      <t>：发挥财政保费补贴的引导作用，帮助受灾农户重建家园；</t>
    </r>
    <r>
      <rPr>
        <sz val="11"/>
        <rFont val="宋体"/>
        <charset val="134"/>
      </rPr>
      <t xml:space="preserve">                     
目标2：创新政府防灾减灾救灾模式；                        目标3：改进农村社会治理，助力构建具有广东特色的社会主义新农村。</t>
    </r>
  </si>
  <si>
    <r>
      <rPr>
        <sz val="11"/>
        <rFont val="宋体"/>
        <charset val="134"/>
      </rPr>
      <t>目标</t>
    </r>
    <r>
      <rPr>
        <sz val="11"/>
        <rFont val="宋体"/>
        <charset val="134"/>
      </rPr>
      <t>1</t>
    </r>
    <r>
      <rPr>
        <sz val="11"/>
        <rFont val="宋体"/>
        <charset val="134"/>
      </rPr>
      <t>：发挥财政保费补贴的引导作用，帮助受灾农户重建家园；</t>
    </r>
    <r>
      <rPr>
        <sz val="11"/>
        <rFont val="宋体"/>
        <charset val="134"/>
      </rPr>
      <t xml:space="preserve">                     
</t>
    </r>
    <r>
      <rPr>
        <sz val="11"/>
        <rFont val="宋体"/>
        <charset val="134"/>
      </rPr>
      <t>目标</t>
    </r>
    <r>
      <rPr>
        <sz val="11"/>
        <rFont val="宋体"/>
        <charset val="134"/>
      </rPr>
      <t>2</t>
    </r>
    <r>
      <rPr>
        <sz val="11"/>
        <rFont val="宋体"/>
        <charset val="134"/>
      </rPr>
      <t>：创新政府防灾减灾救灾模式；</t>
    </r>
    <r>
      <rPr>
        <sz val="11"/>
        <rFont val="宋体"/>
        <charset val="134"/>
      </rPr>
      <t xml:space="preserve">                        
</t>
    </r>
    <r>
      <rPr>
        <sz val="11"/>
        <rFont val="宋体"/>
        <charset val="134"/>
      </rPr>
      <t>目标</t>
    </r>
    <r>
      <rPr>
        <sz val="11"/>
        <rFont val="宋体"/>
        <charset val="134"/>
      </rPr>
      <t>3</t>
    </r>
    <r>
      <rPr>
        <sz val="11"/>
        <rFont val="宋体"/>
        <charset val="134"/>
      </rPr>
      <t>：改进农村社会治理，助力构建具有广东特色的社会主义新农村。</t>
    </r>
  </si>
  <si>
    <t>龙湖区应急管理局</t>
  </si>
  <si>
    <t>龙湖区应急局防溺水系统</t>
  </si>
  <si>
    <t>水利安全度汛-水旱灾害防御工作</t>
  </si>
  <si>
    <r>
      <rPr>
        <sz val="11"/>
        <rFont val="宋体"/>
        <charset val="134"/>
      </rPr>
      <t>7</t>
    </r>
    <r>
      <rPr>
        <sz val="11"/>
        <rFont val="宋体"/>
        <charset val="134"/>
      </rPr>
      <t>个街道</t>
    </r>
  </si>
  <si>
    <r>
      <rPr>
        <sz val="11"/>
        <rFont val="宋体"/>
        <charset val="134"/>
      </rPr>
      <t>通过搭建入侵告警</t>
    </r>
    <r>
      <rPr>
        <sz val="11"/>
        <rFont val="宋体"/>
        <charset val="134"/>
      </rPr>
      <t>+AI</t>
    </r>
    <r>
      <rPr>
        <sz val="11"/>
        <rFont val="宋体"/>
        <charset val="134"/>
      </rPr>
      <t>人脸识别、后端远程喊话、</t>
    </r>
    <r>
      <rPr>
        <sz val="11"/>
        <rFont val="宋体"/>
        <charset val="134"/>
      </rPr>
      <t>APP</t>
    </r>
    <r>
      <rPr>
        <sz val="11"/>
        <rFont val="宋体"/>
        <charset val="134"/>
      </rPr>
      <t>通知、录像回放等系统，打造龙湖区防溺水</t>
    </r>
    <r>
      <rPr>
        <sz val="11"/>
        <rFont val="宋体"/>
        <charset val="134"/>
      </rPr>
      <t>“</t>
    </r>
    <r>
      <rPr>
        <sz val="11"/>
        <rFont val="宋体"/>
        <charset val="134"/>
      </rPr>
      <t>神器</t>
    </r>
    <r>
      <rPr>
        <sz val="11"/>
        <rFont val="宋体"/>
        <charset val="134"/>
      </rPr>
      <t>”</t>
    </r>
    <r>
      <rPr>
        <sz val="11"/>
        <rFont val="宋体"/>
        <charset val="134"/>
      </rPr>
      <t>，建立学生防溺水教育和管理长效机制，全面加强水域安全监管及青少年预防溺水安全教育管理，遏制溺亡事件发生。</t>
    </r>
  </si>
  <si>
    <r>
      <rPr>
        <sz val="11"/>
        <rFont val="宋体"/>
        <charset val="134"/>
      </rPr>
      <t>通过搭建入侵告警</t>
    </r>
    <r>
      <rPr>
        <sz val="11"/>
        <rFont val="宋体"/>
        <charset val="134"/>
      </rPr>
      <t>+AI</t>
    </r>
    <r>
      <rPr>
        <sz val="11"/>
        <rFont val="宋体"/>
        <charset val="134"/>
      </rPr>
      <t>人脸识别，后端远程喊话，</t>
    </r>
    <r>
      <rPr>
        <sz val="11"/>
        <rFont val="宋体"/>
        <charset val="134"/>
      </rPr>
      <t>APP</t>
    </r>
    <r>
      <rPr>
        <sz val="11"/>
        <rFont val="宋体"/>
        <charset val="134"/>
      </rPr>
      <t>通知，录像回放等系统，打造龙湖区防溺水</t>
    </r>
    <r>
      <rPr>
        <sz val="11"/>
        <rFont val="宋体"/>
        <charset val="134"/>
      </rPr>
      <t>“</t>
    </r>
    <r>
      <rPr>
        <sz val="11"/>
        <rFont val="宋体"/>
        <charset val="134"/>
      </rPr>
      <t>神器</t>
    </r>
    <r>
      <rPr>
        <sz val="11"/>
        <rFont val="宋体"/>
        <charset val="134"/>
      </rPr>
      <t>”</t>
    </r>
    <r>
      <rPr>
        <sz val="11"/>
        <rFont val="宋体"/>
        <charset val="134"/>
      </rPr>
      <t>，建立学生防溺水教育和管理长效机制，全面加强水域安全监管及青少年预防溺水安全教育管理，遏制溺亡事件发生。</t>
    </r>
  </si>
  <si>
    <r>
      <rPr>
        <sz val="11"/>
        <rFont val="宋体"/>
        <charset val="134"/>
      </rPr>
      <t>龙湖区桥闸</t>
    </r>
    <r>
      <rPr>
        <sz val="11"/>
        <rFont val="宋体"/>
        <charset val="134"/>
      </rPr>
      <t>/</t>
    </r>
    <r>
      <rPr>
        <sz val="11"/>
        <rFont val="宋体"/>
        <charset val="134"/>
      </rPr>
      <t>泵站水位监测系统</t>
    </r>
  </si>
  <si>
    <t>通过获取桥闸及泵站点位实时监控信息，当暴雨天气出现或者水位达到指定的警戒值时，可及时发布预警信息，并且对桥闸及泵站运营部门实行监管，避免人员财产损失。</t>
  </si>
  <si>
    <t>澄海区</t>
  </si>
  <si>
    <t>汕头市澄海区财政局</t>
  </si>
  <si>
    <t>2023年汕头市澄海区涉农统筹整合工作经费</t>
  </si>
  <si>
    <t>市财政局</t>
  </si>
  <si>
    <t>工作经费</t>
  </si>
  <si>
    <t>完成项目入库的前期论证、立项、入库评审；项目验收考评，监督检查，内部审计，绩效管理等与项目实施直接相关的工作</t>
  </si>
  <si>
    <t>汕头市澄海区农业农村局</t>
  </si>
  <si>
    <t>2023年汕头市澄海区市级动物疫病防控项目</t>
  </si>
  <si>
    <t>全区</t>
  </si>
  <si>
    <t>全区主要动物 免疫密度达90%以上，免疫合格率均达70%以上。</t>
  </si>
  <si>
    <t>确保不发生区域性重大动物疫情和畜产品质量安全事故。</t>
  </si>
  <si>
    <t>汕头市澄海区2023年镇级农产品质量安全速测检测装备与合格证自助开证一体机配备项目</t>
  </si>
  <si>
    <t>农产品质量安全监测检测</t>
  </si>
  <si>
    <t>提高镇级农产品速测检测能力，严把准出质量安全关，推进农产品承诺达标合格证制度，适应市场准入。</t>
  </si>
  <si>
    <t>提高镇级农产品速测检测能力，提高检测结果准确率，提高抽检承诺达标合格证应用主体覆盖率，提高带承诺达标合格证样品抽检合格率，严把准出质量安全关，推进农产品承诺达标合格证制度，逐年降低农产品安全风险，确保不发生重大质量安全事件，适应市场准入。</t>
  </si>
  <si>
    <t>澄海区水果产业园</t>
  </si>
  <si>
    <t>溪南镇、隆都镇、东里镇、上华镇</t>
  </si>
  <si>
    <t>通过产业园项目实施，进一步提升优稀水果种苗繁育、设施设备水平，强化商品化处理、加工、冷链仓储、农旅休闲等产业链，形成技术装备先进、资源要素聚集、经营规模适度、三产融合、数量质量效益并重、生态环境可持续和农业竞争力提升的农业现代化发展格局，建成主导产业特色鲜明、现代要素全面激活、生产方式绿色高效、经济社会效益显著、辐射带动有力的现代农业产业园，打造乡村振兴新动能，为建设农业农村现代化提供有力支撑。</t>
  </si>
  <si>
    <t>按照“产业特色鲜明、要素高度聚集、设施装备先进、生产方式绿色、经济效益显著、辐射带动有力”的现代农业产业园要求，到2023年，实现主导产业总产值达6.01亿元以上，占产业园农业总产值的49.14%以上，二三产业产值占主导产业综合产值的60.26 %以上，进一步提升特色农业向集约化、设施化、精品化和产业化发展。建立“公司+合作社+农户”“公司+农户”“村集体+农户”等联农带农发展模式，园区农民人均可支配收入高出当地农民15%以上，让农民充分分享涉农二三产业增值收益。</t>
  </si>
  <si>
    <t>汕头市澄海区丝苗米市级现代农业产业园</t>
  </si>
  <si>
    <t>溪南镇、莲下镇、莲上镇</t>
  </si>
  <si>
    <t>产业园产业链条完整、业态丰富、利益联结紧密、产城融合更加协调的格局加快形成，丝苗米产业进一步发展壮大，丝苗米产业综合产值3.50亿元，二三产业产值占丝苗米产业综合产值的57%；通过集聚现代生产要素和开展科技培训等，争取2家省级科研单位参与园区建设，培训新型职业农民或农村实用人才总数200人次以上；入园丝苗米产业相关经营企业达到38家，其中省级以上龙头企业3家，农民专业合作8个，家庭农场8个；园内丝苗米产品抽检合格率达100%，新增农业品牌3个；辐射带动园区及周边地区农户超过1.2万人，园内农民可支配收入达到2.8万元，高出当地平均水平13%以上。</t>
  </si>
  <si>
    <t>产业园产业链条完整、业态丰富、利益联结紧密、产城融合更加协调的格局加快形成，丝苗米产业进一步发展壮大，丝苗米产业综合产值3.20亿元，二三产业产值占丝苗米产业综合产值的55%；通过集聚现代生产要素和开展科技培训等，培训新型职业农民或农村实用人才总数150人次以上；入园丝苗米产业相关经营企业达到33家，其中省级以上龙头企业2家，农民专业合作7个，家庭农场7个；园内丝苗米产品抽检合格率达100%，新增农业品牌1个；辐射带动园区及周边地区农户超过1万人，园内农民可支配收入达到2.7万元，高出当地平均水平12.5%以上。</t>
  </si>
  <si>
    <t>2023年汕头市澄海区政策性农业保险市级财政保费补贴</t>
  </si>
  <si>
    <t>用于政策性农业保险省级财政保费补贴，宣传推广政策性农业保险，按照补贴比例落实市级财政补贴。</t>
  </si>
  <si>
    <t>2023年汕头市澄海区扶持发展村集体经济项目市级配套资金</t>
  </si>
  <si>
    <t>扶持村集体经济发展个数不少于3个，提高村级集体经济收入水平，增强村级集体经济自我发展和可持续发展能力</t>
  </si>
  <si>
    <t>汕头市澄海区溪南镇人民政府</t>
  </si>
  <si>
    <t>2023年汕头市粮食绿色高产高效创建示范（澄海区）建设项目</t>
  </si>
  <si>
    <t>溪南镇</t>
  </si>
  <si>
    <t>建设示范面积1060亩；机械化生产率85%；化肥农药减量5%以上。农田及周边环境显著改善。</t>
  </si>
  <si>
    <t>汕头市澄海区莲上镇人民政府</t>
  </si>
  <si>
    <t>2023年莲上镇粮食绿色高产高效示范点创建项目</t>
  </si>
  <si>
    <t>莲上镇</t>
  </si>
  <si>
    <t>建设示范面积410亩；示范点水稻耕种收综合机械化率≥80%。示范点良种覆盖率100%，打造水稻优良品种示范点；实施化肥农药减量增效；农田及周边环境显著改善。</t>
  </si>
  <si>
    <t>汕头市澄海区莲下镇人民政府</t>
  </si>
  <si>
    <t>2023年莲下镇粮食绿色高产高效示范点创建项目</t>
  </si>
  <si>
    <t>莲下镇</t>
  </si>
  <si>
    <t>建设示范面积500亩；示范点水稻耕种收综合机械化率≥80%。示范点良种覆盖率100%，打造水稻优良品种示范点；实施化肥农药减量增效；农田及周边环境显著改善。</t>
  </si>
  <si>
    <t>汕头市澄海区东里镇人民政府</t>
  </si>
  <si>
    <t>2023年度汕头市澄海区高标准农田建设项目（含垦造水田）后期管护项目</t>
  </si>
  <si>
    <t>高标准农田建设及管护</t>
  </si>
  <si>
    <t>东里镇</t>
  </si>
  <si>
    <t>一是对我区已建成的109991亩的高标准农田（含垦造水田）建设项目区作持续跟踪管护，后期管护工作在当年内完成；二是实施后项目区内机耕路路面干净，路边无杂草耕，农田水利基础设施正常运行，周边农户的满意度≥95%；三是农建工程能持续发挥作用，改善农业生产条件，提高农业综合生产能力。</t>
  </si>
  <si>
    <t>汕头市澄海区莲华镇人民政府</t>
  </si>
  <si>
    <t>2024年度汕头市澄海区高标准农田建设项目（含垦造水田）后期管护项目</t>
  </si>
  <si>
    <t>项目年度不正确</t>
  </si>
  <si>
    <t>莲华镇</t>
  </si>
  <si>
    <t>2025年度汕头市澄海区高标准农田建设项目（含垦造水田）后期管护项目</t>
  </si>
  <si>
    <t>2026年度汕头市澄海区高标准农田建设项目（含垦造水田）后期管护项目</t>
  </si>
  <si>
    <t>汕头市澄海区隆都镇人民政府</t>
  </si>
  <si>
    <t>2027年度汕头市澄海区高标准农田建设项目（含垦造水田）后期管护项目</t>
  </si>
  <si>
    <t>隆都镇</t>
  </si>
  <si>
    <t>汕头市澄海区凤翔街道办事处</t>
  </si>
  <si>
    <t>2028年度汕头市澄海区高标准农田建设项目（含垦造水田）后期管护项目</t>
  </si>
  <si>
    <t>凤翔街道</t>
  </si>
  <si>
    <t>汕头市澄海区上华镇人民政府</t>
  </si>
  <si>
    <t>2029年度汕头市澄海区高标准农田建设项目（含垦造水田）后期管护项目</t>
  </si>
  <si>
    <t>上华镇</t>
  </si>
  <si>
    <t>2030年度汕头市澄海区高标准农田建设项目（含垦造水田）后期管护项目</t>
  </si>
  <si>
    <t>汕头市澄海区盐鸿镇人民政府</t>
  </si>
  <si>
    <t>2031年度汕头市澄海区高标准农田建设项目（含垦造水田）后期管护项目</t>
  </si>
  <si>
    <t>盐鸿镇</t>
  </si>
  <si>
    <t>2023年度汕头市澄海区高标准农田建设（提质改造）规划编制项目</t>
  </si>
  <si>
    <t>制定汕头市澄海区“十四五”“十五五”高标准农田建设（提质改造）项目的规划编制</t>
  </si>
  <si>
    <t>东里镇乡村振兴示范带——“番果”文化观光种植园建设项目</t>
  </si>
  <si>
    <t>汕头市澄海区东里镇</t>
  </si>
  <si>
    <t>农业生产水平获得明显提高、农村基础设施明显加强、农民生活质量明显改善，农村和各项社会事业全面发展。</t>
  </si>
  <si>
    <t>汕头市澄海区凤翔街道大埔堀社区美丽乡村建设</t>
  </si>
  <si>
    <t>项目已完成</t>
  </si>
  <si>
    <t>汕头市澄海区凤翔街道</t>
  </si>
  <si>
    <t>实现村道硬化建设，改善人居环境</t>
  </si>
  <si>
    <t>汕头市澄海区澄华街道办事处</t>
  </si>
  <si>
    <t>2023年汕头市澄海区澄华街道下窖社区南排渠南侧晒谷场(一片）环境提升项目</t>
  </si>
  <si>
    <t>汕头市澄海区澄华街道</t>
  </si>
  <si>
    <t>改善农村人居环境，建成美丽宜居村，改善村民出行环境及营商环境。</t>
  </si>
  <si>
    <t>汕头市澄海区广益街道办事处</t>
  </si>
  <si>
    <t>汕头市澄海区广益街道官湖社区村委景观改造提升</t>
  </si>
  <si>
    <t>非必须项目，且属于景观工程</t>
  </si>
  <si>
    <t>汕头市澄海区广益街道</t>
  </si>
  <si>
    <t>对社区党群服务中心进行修缮，提升党群服务中心形象。</t>
  </si>
  <si>
    <t>汕头市澄海区凤翔街道柴井社区美丽乡村建设(EPC)</t>
  </si>
  <si>
    <t>村内道路硬化建设</t>
  </si>
  <si>
    <t>汕头市澄海区广益街道龙坑社区大池池塘整治工程</t>
  </si>
  <si>
    <t>整治池塘，改善农村人居环境，建设美丽宜居社区</t>
  </si>
  <si>
    <t>汕头市澄海区凤翔街道洲畔社区美丽乡村建设</t>
  </si>
  <si>
    <t>汕头市澄海区广益街道上坑社区环翠池周边景观提升工程</t>
  </si>
  <si>
    <t>修改项目名称，“景观”为负面词汇</t>
  </si>
  <si>
    <t>汕头市澄海区凤翔街道头份社区美丽乡村建设</t>
  </si>
  <si>
    <t>汕头市澄海区广益街道峰下社区景观改造提升项目</t>
  </si>
  <si>
    <t>为村民提供休闲活动场所，改善农村人居环境，建设美丽宜居村</t>
  </si>
  <si>
    <t>汕头市澄海区凤翔街道北港社区美丽乡村建设</t>
  </si>
  <si>
    <t>提高公共服务能力，改善人居环境</t>
  </si>
  <si>
    <t>2023年汕头市澄海区广益街道埔美社区村民小公园（北片）建设项目</t>
  </si>
  <si>
    <t>汕头市澄海区凤翔街道昆美社区美丽乡村建设</t>
  </si>
  <si>
    <t>2023年汕头市澄海区广益街道埔美社区村民小公园（南片）建设项目</t>
  </si>
  <si>
    <t>汕头市澄海区凤翔街道港口社区红旗北路排污管网及道路硬化工程</t>
  </si>
  <si>
    <t>汕头市澄海区广益街道埔美社区面前池景观改造工程</t>
  </si>
  <si>
    <t>汕头市澄海区凤翔街道港口社区美丽乡村建设</t>
  </si>
  <si>
    <t>汕头市澄海区广益街道埔美社区溪头桥乡道景观提升工程</t>
  </si>
  <si>
    <t>改善农村人居环境，建设美丽宜居社区</t>
  </si>
  <si>
    <t>汕头市澄海区凤翔街道涂池社区美丽乡村建设</t>
  </si>
  <si>
    <t>汕头市澄海区广益街道埔美社区入村标志建设工程</t>
  </si>
  <si>
    <t>属于“门墙亭廊栏”禁止项目</t>
  </si>
  <si>
    <t>改善农村人居环境，提升村容村貌。</t>
  </si>
  <si>
    <t>汕头市澄海区凤翔街道南港社区美丽乡村建设（EPC)</t>
  </si>
  <si>
    <t>汕头市澄海区东里镇东陇村村前田园景观提升工程（驻镇帮镇扶村）</t>
  </si>
  <si>
    <t>市住房和城乡建设局</t>
  </si>
  <si>
    <t>乡镇人居环境整治和小型公益性基础设施建设</t>
  </si>
  <si>
    <t>建议替换为“汕头市澄海区东里镇东陇村农耕产业提升项目（驻镇帮镇扶村）”</t>
  </si>
  <si>
    <t>完善镇域基础设施建设，改善镇域人居环境</t>
  </si>
  <si>
    <t>汕头市澄海区盐鸿镇鸿沟片区生态停车场项目（驻镇帮镇扶村）</t>
  </si>
  <si>
    <t>改善农村人居环境，解决村民停车难问题，提高农村公共服务水平，改善群众生活质量。</t>
  </si>
  <si>
    <t>汕头市澄海区莲华镇乡村振兴人才驿站建设项目（驻镇帮镇扶村）</t>
  </si>
  <si>
    <t>镇村公共服务类</t>
  </si>
  <si>
    <t>项目清单中没有此类建设内容，建议其他资金渠道申报</t>
  </si>
  <si>
    <t>实现乡村振兴人才信息交流，助力开展乡村人才教育培训、发挥柔性引才平台作用，推动各类人才与乡村振兴重点工作无缝衔接。</t>
  </si>
  <si>
    <t>汕头市澄海区溪南镇银东一路建设项目（驻镇帮镇扶村）</t>
  </si>
  <si>
    <t>功能定位：完善镇域基础设施建设，提高道路交通条件，改善营商环境，推动镇域经济发展。
实现目标：通过镇域基础设施建设，有力推动城乡一体化建设的步伐。</t>
  </si>
  <si>
    <t>通过镇域基础设施建设，有力推动城乡一体化建设的步伐。</t>
  </si>
  <si>
    <t>汕头市澄海区隆都镇数字隆都项目（驻镇帮镇扶村）</t>
  </si>
  <si>
    <t>产业基础设施建设类</t>
  </si>
  <si>
    <t>建设内容大部分不涉及智慧农业、数字农业内容，更多的是数字政府建设，建议通过其他资金渠道申报</t>
  </si>
  <si>
    <t>数字化提升</t>
  </si>
  <si>
    <t>汕头市澄海区莲下镇凤南路（莲南路-莲凤路）路面改造工程项目（驻镇帮镇扶村）</t>
  </si>
  <si>
    <t>道路改造提升，提升农村村容村貌，方便居民出行。完善镇域基础设施建设，改善镇域人居环境，推动镇域经济发展。通过镇域基础设施建设，有力推动城乡一体化建设的步伐。</t>
  </si>
  <si>
    <t>汕头市澄海区上华镇智慧乡镇建设（驻镇帮镇扶村）</t>
  </si>
  <si>
    <t>提升上华镇的公共服务水平及办公效率；借助信息化手段，提高镇的综合治理效率</t>
  </si>
  <si>
    <t>汕头市澄海区莲上镇竹林村裕德大道建设工程（驻镇帮镇扶村）</t>
  </si>
  <si>
    <t>对农村道路改造提升，改善农民耕作出行条件，提升农村村容村貌</t>
  </si>
  <si>
    <t>保质保量完成全部建设任务和资金支出</t>
  </si>
  <si>
    <t>汕头市澄海区凤翔街道南港文化活动中心及配套（驻镇帮镇扶村）</t>
  </si>
  <si>
    <t>项目为新建，不符合项目清单镇村公共服务类中在原有资金渠道保障的基础上继续完善的使用范围</t>
  </si>
  <si>
    <t>提高文化基础设施，弘扬文化遗产</t>
  </si>
  <si>
    <t>完成土地变更及规划设计</t>
  </si>
  <si>
    <t>汕头市澄海区澄华街道西门社区宁泰3路下水道及水泥路面修复工程（驻镇帮镇扶村）</t>
  </si>
  <si>
    <t>澄华街道</t>
  </si>
  <si>
    <t>1、道路改造提升，提升农村村容村貌，方便居民出行；  2、排渠清淤整治，进一步提升村容村貌和渠道排洪泄洪能力</t>
  </si>
  <si>
    <t>汕头市澄海区广益街道达信路改造提升建设项目（驻镇帮镇扶村）</t>
  </si>
  <si>
    <t>广益街道</t>
  </si>
  <si>
    <t>完善村庄基础设施建设，改善乡村人居环境，推动辖区经济发展，提升美丽宜居社区形象。</t>
  </si>
  <si>
    <t>汕头市澄海区东里镇头冲村片头园农业研学基地建设工程（驻镇帮镇扶村）</t>
  </si>
  <si>
    <t>汕头市澄海区莲华镇农业文化体验基地建设项目（驻镇帮镇扶村）</t>
  </si>
  <si>
    <t>项目建设内容实际上为游客服务中心，不符合项目清单支持范围，建议其他资金渠道申报</t>
  </si>
  <si>
    <t>项目建成后，将厚植镇域农旅融合根基，创新打造农业文化体验基地，延长传统精品农业产业链，充分带动镇村集体经济增长，并加快推进“潮侨”特色乡村振兴示范带建设。</t>
  </si>
  <si>
    <t>汕头市澄海区溪南镇溪南中心幼儿园提升改造项目（驻镇帮镇扶村）</t>
  </si>
  <si>
    <t>进一步改善幼儿园基础设施条件，优化农村学前教育资源，助力推进乡村振兴发展，同时更好地适应教育现代化、教育改革和发展的需要，满足人民群众日益增长的享受优质教育资源的需求。</t>
  </si>
  <si>
    <t>进一步改善幼儿园基础设施条件，优化农村学前教育资源。</t>
  </si>
  <si>
    <t>汕头市澄海区莲上镇虎蓝路建设工程（驻镇帮镇扶村）</t>
  </si>
  <si>
    <t>汕头市澄海区上华镇大湖南片乡村道路建设（驻镇帮镇扶村）</t>
  </si>
  <si>
    <t>道路硬底化建设，提升片区村容村貌，方便居民出行</t>
  </si>
  <si>
    <t>汕头市澄海区澄华街道上窖社区“一八”排渠南侧道路改造项目（驻镇帮镇扶村）</t>
  </si>
  <si>
    <t>改善交通方便居民出入，解决路面积水问题，提升居民生活环境和幸福指数。</t>
  </si>
  <si>
    <t>改善交通方便居民出入，，解决路面积水问题，提升居民生活环境和幸福指数。</t>
  </si>
  <si>
    <t>汕头市澄海区广益街道北灌渠华富段道路建设工程项目（驻镇帮镇扶村）</t>
  </si>
  <si>
    <t>汕头市澄海区溪南镇驻镇帮镇扶村工作经费（驻镇帮镇扶村）</t>
  </si>
  <si>
    <t>驻镇帮镇扶村工作队工作经费</t>
  </si>
  <si>
    <t>保障驻村第一书记、驻镇帮镇扶村工作队成员开展好巩固脱贫攻坚成果与乡村振兴有效衔接等工作。</t>
  </si>
  <si>
    <t>汕头市澄海区上华镇大湖南岸环境整治（驻镇帮镇扶村）</t>
  </si>
  <si>
    <t>建议按要求补充资料</t>
  </si>
  <si>
    <t>改善农村人居环境，提升片区村容村貌</t>
  </si>
  <si>
    <t>汕头市澄海区澄华街道下窖社区主干道周边环境提升项目（驻镇帮镇扶村）</t>
  </si>
  <si>
    <t>通过本次升级改造，腾出更多绿化、休闲、文化等活动空间，改善村容村貌；创建宜居环境；带动周边历史建筑和古树的保育，带动乡村的轻旅游产业，提升社区的营商环境。</t>
  </si>
  <si>
    <t>汕头市澄海区溪南镇义隆灌渠整治工程（驻镇帮镇扶村）</t>
  </si>
  <si>
    <t>小型农田水利设施</t>
  </si>
  <si>
    <t>提高灌溉保证率，缓解水资源供需，实现农田水利工程良性循环</t>
  </si>
  <si>
    <t>提高灌溉保证率，缓解水资源供需</t>
  </si>
  <si>
    <t>汕头市澄海区上华镇大湖片池塘整治（驻镇帮镇扶村）</t>
  </si>
  <si>
    <t>不在我部门审核范围</t>
  </si>
  <si>
    <t>沟渠修复清淤整治，进一步提升村容村貌和沟渠灌排蓄水能力</t>
  </si>
  <si>
    <t>汕头市澄海区澄华街道美埭社区综合文化活动中心建设项目（驻镇帮镇扶村）</t>
  </si>
  <si>
    <t>改善农村人居环境，建成美丽宜居村，推进城郊结合，更好发挥社区服务教育宣传作用。丰富和提高人们的思想文化素质，从而构建和谐社区。</t>
  </si>
  <si>
    <t>汕头市澄海区溪南镇溪南镇东格灌渠整治工程（驻镇帮镇扶村）</t>
  </si>
  <si>
    <t>汕头市澄海区上华镇大湖北片农田基础设施建设（驻镇帮镇扶村）</t>
  </si>
  <si>
    <t>改善片区产业基础设施，提升产业发展水平</t>
  </si>
  <si>
    <t>汕头市澄海区澄华街道下窖社区华窖大道沿线闲散地综合环境提升项目（驻镇帮镇扶村）</t>
  </si>
  <si>
    <t>通过本次升级改造，腾出更多绿化、休闲、文化活动空间，提升村容村貌；创建宜居环境；创建商旅文化品牌一条街，促进乡村轻旅游产业。</t>
  </si>
  <si>
    <t>汕头市澄海区溪南镇六合北灌渠整治工程（驻镇帮镇扶村）</t>
  </si>
  <si>
    <t>汕头市澄海区上华镇大湖渠堤及排水涵建设（驻镇帮镇扶村）</t>
  </si>
  <si>
    <t>汕头市澄海区水务局</t>
  </si>
  <si>
    <t>汕头市澄海区2023年汛前病险水利工程抢修及防汛物资储备</t>
  </si>
  <si>
    <t>水旱灾害防御工作</t>
  </si>
  <si>
    <t>完成汛前病险水利工程的除险加固，确保水利工程安全度汛。</t>
  </si>
  <si>
    <t>汕头市澄海区智慧水利信息化项目建设</t>
  </si>
  <si>
    <t>完成智慧水利项目化建设，增强项目的信息化程度，提高效率。</t>
  </si>
  <si>
    <t>汕头市澄海区农业水价综合改革</t>
  </si>
  <si>
    <t>农业水价综合改革</t>
  </si>
  <si>
    <t>完成溪南灌区工程配套</t>
  </si>
  <si>
    <t>韩江粤东灌区续建配套与节水改造工程（一八灌区）</t>
  </si>
  <si>
    <t>重大水利工程</t>
  </si>
  <si>
    <t>整治渠道约6公里</t>
  </si>
  <si>
    <t>汕头市澄海区隆都围达标加固工程</t>
  </si>
  <si>
    <t>水利工程运行管护</t>
  </si>
  <si>
    <t>建设江堤约7公里</t>
  </si>
  <si>
    <t>汕头市澄海区苏溪灌区综合改造工程</t>
  </si>
  <si>
    <t>改建汕樟排渠约2公里</t>
  </si>
  <si>
    <t>澄海区东里桥闸安全鉴定及维修养护</t>
  </si>
  <si>
    <t>完成东里桥闸安全鉴定及维修养护，受益对象满意度≥80%。</t>
  </si>
  <si>
    <t>完成东里桥闸安全鉴定及维修养护</t>
  </si>
  <si>
    <t>澄海区外砂桥闸安全鉴定及维修养护</t>
  </si>
  <si>
    <t>完成莲阳桥闸安全鉴定及维修养护，受益对象满意度≥80%。</t>
  </si>
  <si>
    <t>完成外砂桥闸安全鉴定及维修养护</t>
  </si>
  <si>
    <t>澄海区东里桥闸运行管理标准化建设</t>
  </si>
  <si>
    <t>完成1座大型水闸标准化管理建设，受益对象满意度≥80%。</t>
  </si>
  <si>
    <t>完成1座大型水闸标准化管理建设</t>
  </si>
  <si>
    <t>澄海区莲阳桥闸运行管理标准化建设</t>
  </si>
  <si>
    <t>汕头市澄海区河湖管护</t>
  </si>
  <si>
    <t>河湖管护</t>
  </si>
  <si>
    <t>11个镇（街道）</t>
  </si>
  <si>
    <t>完成175km河湖管护，改善河湖水环境，受益群众满意度85%以上。</t>
  </si>
  <si>
    <t>莲阳河碧道澄海区段-2（莲下镇渡亭至金鸿公路段万里碧道工程）</t>
  </si>
  <si>
    <t>实施万里碧道建设，建设长度6.3km,改善流域内生态环境。</t>
  </si>
  <si>
    <t>完成碧道建设3km,工程合格率100%，受益群众满意度85%以上。</t>
  </si>
  <si>
    <t>澄海区50平方公里以下村级河道管理范围划定</t>
  </si>
  <si>
    <t>完成295公里村级河道管理范围划定，改善河湖水环境，受益群众满意度85%以上。</t>
  </si>
  <si>
    <t>汕头市澄海区地方公路管养中心</t>
  </si>
  <si>
    <t>汕头市澄海区2023年农村公路市级日常养护资金（日常养护）</t>
  </si>
  <si>
    <t>日常养护</t>
  </si>
  <si>
    <t>进行全区农村公路日常养护，提高农村公路公共服务水平，助力乡村振兴发展。</t>
  </si>
  <si>
    <t>汕头市澄海区莲下镇、莲上镇村道公路安全提升工程（村道安防）</t>
  </si>
  <si>
    <t>四好农村路</t>
  </si>
  <si>
    <t>针对莲下镇和莲上镇的村口和临沟路段等农村公路事故易发地带，根据“平安村口”和公路安全生命防护工程的相关要求进行整治，以提升农村交通安全水平。</t>
  </si>
  <si>
    <t>澄海区莲华镇CU53线东光桥改建（危旧桥改造）</t>
  </si>
  <si>
    <t>危旧桥改造工程</t>
  </si>
  <si>
    <t>无需</t>
  </si>
  <si>
    <t>新建一座2×13m预制钢筋混凝土空心板桥梁</t>
  </si>
  <si>
    <t>汕头市澄海区2023年“四好农村路”溪南镇-莲溪线建设项目（路网联结改造）</t>
  </si>
  <si>
    <t>路网联结改造工程</t>
  </si>
  <si>
    <t>项目建设里程1.159公里，建设双车道路面</t>
  </si>
  <si>
    <t>澄海区莲上镇莲茂路（CS14竹龙线）灌渠桥改建工程（危旧桥改造）</t>
  </si>
  <si>
    <t>新建一座1x13m 现浇钢筋混凝土空心板桥梁。</t>
  </si>
  <si>
    <t>汕头市自然资源局澄海分局</t>
  </si>
  <si>
    <t>汕头市澄海区永久基本农田保护市级补助资金</t>
  </si>
  <si>
    <t>永久基本农田后续管护</t>
  </si>
  <si>
    <t>1、实际永久基本农田保护面积不低于上级人民政府下达永久基本农田保护任务面积。
2、通过实行基本农田保护补贴，改善农业生产条件，有效调动广大农村集体经济组织和农民群众保护耕地和基本农田的积极性。</t>
  </si>
  <si>
    <t>基本农田保护面积进一步稳定。农田基础设施进一步完善，耕地地力进一步提升，农业产业结构进一步优化。</t>
  </si>
  <si>
    <t>汕头市莱芜中华白海豚市级自然保护区总体规划</t>
  </si>
  <si>
    <t>自然保护地整合优化</t>
  </si>
  <si>
    <t>林长制考核</t>
  </si>
  <si>
    <t>自然保护区综合科学考察工作量完成率达70%。</t>
  </si>
  <si>
    <t>汕头市莱芜中国龙虾市级自然保护区总体规划</t>
  </si>
  <si>
    <t>澄海区2023年松材线虫病等林业有害生物预防与除治</t>
  </si>
  <si>
    <t>松材线虫病等林业有害生物预防与除治</t>
  </si>
  <si>
    <t>林业有害生物防治面积0.08万亩，松材线虫病防治目标任务完成率≥90%，主要林业有害生物无公害防治率≥85%，林业有害生物成灾率≤26.32‰，防治区林业有害生物发生程度有效减少，周边群众满意度≥90%。</t>
  </si>
  <si>
    <t>完成林业有害生物除治任务。</t>
  </si>
  <si>
    <t>红树林营造</t>
  </si>
  <si>
    <t>红树林营造修复</t>
  </si>
  <si>
    <t>林长制考核；广东省红树林保护修复专项行动计划实施方案下达我市营造任务98公顷</t>
  </si>
  <si>
    <t>红树林造林25公顷。</t>
  </si>
  <si>
    <t>澄海区2023乡村绿化美化建设项目</t>
  </si>
  <si>
    <t>乡村绿化美化建设</t>
  </si>
  <si>
    <t>建设绿化美化乡村7个，年度资金支出进度≥95%，村容村貌得到改善提升，公众满意度≥90%。</t>
  </si>
  <si>
    <t>建设绿化美化乡村7个</t>
  </si>
  <si>
    <t>澄海区2023年森林资源保护与监测</t>
  </si>
  <si>
    <t>林草生态综合监测评价</t>
  </si>
  <si>
    <t>完成森林督查图斑监测40个，林草生态综合监测评价周期为1年，年度资金支出进度≥95%，发挥森林的生态服务功能的效益，周边群众满意度≥90%。</t>
  </si>
  <si>
    <t>完成国家下发图斑核查与监测任务。</t>
  </si>
  <si>
    <t>澄海区湿地保护规划</t>
  </si>
  <si>
    <t>湿地保护与恢复</t>
  </si>
  <si>
    <t>按国家确定的湿地面积总量管控目标，分解落实。</t>
  </si>
  <si>
    <t>澄海区湿地专项调查</t>
  </si>
  <si>
    <t>澄海区2023年森林湿地外来入侵物种普查</t>
  </si>
  <si>
    <t>普查林地面积5.8万亩，普查区域覆盖率≥90%，测报准确率≥90%，年度资金支出进度≥90%，林业有害生物成灾率≤26.32‰，周边群众满意度≥90%。</t>
  </si>
  <si>
    <t>完成森林湿地外来入侵物种普查。</t>
  </si>
  <si>
    <t>澄海区2023年野生动物保护项目</t>
  </si>
  <si>
    <t>野生动植物资源保护</t>
  </si>
  <si>
    <t>开展野生动物保护工作，进行保护野生动物宣传活动，年度资金支出进度≥95%，农户满意度≥90%，周边群众满意度≥90%。</t>
  </si>
  <si>
    <t>实现野生动物有效保护，提高群众野生动物保护意识。</t>
  </si>
  <si>
    <t>汕头市澄海区城市管理和综合执法局</t>
  </si>
  <si>
    <t>汕头市澄海区莲下污水处理厂运行维护项目</t>
  </si>
  <si>
    <t>农村生活污水治理</t>
  </si>
  <si>
    <t>建议核实项目涉及的自然村个数及范围，进一步完善绩效目标表及实施方案。</t>
  </si>
  <si>
    <t>其它</t>
  </si>
  <si>
    <r>
      <rPr>
        <sz val="11"/>
        <rFont val="宋体"/>
        <charset val="134"/>
      </rPr>
      <t>处理规模5万吨/日，出水达到广东省地方标准《水污染物排放标准》（DB44/26-2001）第二时段一级标准和《城镇污水处理厂污染物排放标准》（GB18918-2002）一级A排放标准中的较严值标准，COD≤40mg/L，BOD</t>
    </r>
    <r>
      <rPr>
        <vertAlign val="subscript"/>
        <sz val="11"/>
        <rFont val="宋体"/>
        <charset val="134"/>
      </rPr>
      <t>5</t>
    </r>
    <r>
      <rPr>
        <sz val="11"/>
        <rFont val="宋体"/>
        <charset val="134"/>
      </rPr>
      <t>≤10 mg/L，SS≤10 mg/L，TP≤0.5 mg/L，TN≤15 mg/L，NH</t>
    </r>
    <r>
      <rPr>
        <vertAlign val="subscript"/>
        <sz val="11"/>
        <rFont val="宋体"/>
        <charset val="134"/>
      </rPr>
      <t>3</t>
    </r>
    <r>
      <rPr>
        <sz val="11"/>
        <rFont val="宋体"/>
        <charset val="134"/>
      </rPr>
      <t>-N≤5 mg/L</t>
    </r>
  </si>
  <si>
    <t>汕头市澄海区东里污水处理厂运行维护项目</t>
  </si>
  <si>
    <r>
      <rPr>
        <sz val="11"/>
        <rFont val="宋体"/>
        <charset val="134"/>
      </rPr>
      <t>处理规模4万吨/日，出水达到广东省地方标准《水污染物排放标准》（DB44/26-2001）第二时段一级标准和《城镇污水处理厂污染物排放标准》（GB18918-2002）一级A排放标准中的较严值标准，COD≤40mg/L，BOD</t>
    </r>
    <r>
      <rPr>
        <vertAlign val="subscript"/>
        <sz val="11"/>
        <rFont val="宋体"/>
        <charset val="134"/>
      </rPr>
      <t>5</t>
    </r>
    <r>
      <rPr>
        <sz val="11"/>
        <rFont val="宋体"/>
        <charset val="134"/>
      </rPr>
      <t>≤10 mg/L，SS≤10 mg/L，TP≤0.5 mg/L，TN≤15 mg/L，NH</t>
    </r>
    <r>
      <rPr>
        <vertAlign val="subscript"/>
        <sz val="11"/>
        <rFont val="宋体"/>
        <charset val="134"/>
      </rPr>
      <t>3</t>
    </r>
    <r>
      <rPr>
        <sz val="11"/>
        <rFont val="宋体"/>
        <charset val="134"/>
      </rPr>
      <t>-N≤5 mg/L</t>
    </r>
  </si>
  <si>
    <t>汕头市澄海区隆都污水处理运行维护项目</t>
  </si>
  <si>
    <t>隆都污水处理厂建设规模水量1.5万吨/日，出水达到广东省地方标准《水污染物排放标准》（DB44/26-2001）第二时段一级标准和《城镇污水处理厂污染物排放标准》（GB18918-2002）一级A排放标准中的较严值标准，COD≤40mg/L，BOD≤10 mg/L，SS≤10 mg/L，TP≤0.5 mg/L，TN≤15 mg/L，NH3-N≤5 mg/L</t>
  </si>
  <si>
    <t>澄海区全区污水管网及污水处理设施建设PPP项目（农村分散式站点）运行维护项目</t>
  </si>
  <si>
    <t>建议在项目实施方案中进一步明确项目涉及的自然村范围。</t>
  </si>
  <si>
    <t>溪南镇、莲华镇、东里镇、隆都镇</t>
  </si>
  <si>
    <t>18座分散式农村污水处理站建设规模为2150吨/日，出水达到广东省地方标准《农村生活污水处理排放标准》（DB44-2208-2019）二级标准限值，COD≤70mg/L，NH3-N≤15 mg/L，SS≤30 mg/L。</t>
  </si>
  <si>
    <t>澄海区全区污水管网及污水处理设施建设PPP项目（管网及泵站）运行维护项目</t>
  </si>
  <si>
    <t>项目澄海区全区污水管网总长度为275.77km，配套6座中途提升泵站，正常运行。</t>
  </si>
  <si>
    <t>濠江区</t>
  </si>
  <si>
    <t>濠江区自然资源局</t>
  </si>
  <si>
    <t>濠江区2023年度政策性森林保险市级财政保费补贴</t>
  </si>
  <si>
    <t>政策性森林保险市级财政保费补贴</t>
  </si>
  <si>
    <t>非基建项目</t>
  </si>
  <si>
    <t>完成年度政策性森林保险投保工作。</t>
  </si>
  <si>
    <t>完成2023年度政策性森林保险投保工作。</t>
  </si>
  <si>
    <t>汕头市濠江区2022年度基本农田保护经济补偿市级补助资金</t>
  </si>
  <si>
    <t>项目年度为以前年度</t>
  </si>
  <si>
    <t>1.实际永久基本农田保护面积不低于上级人民政府下达永久基本农田保护任务面积。 2.通过实行基本农田保护经济补偿，改善农业生产条件，有效调动广达农村集体经济组织和农民群众保护耕地和基本农田的积极性。</t>
  </si>
  <si>
    <t>使广大农村集体经济组织和农民在承担耕地和基本农田保护责任的同时，获得一定的经济补偿，有利于充分调动其保护耕地和基本农田的积极性，同时达到数量、质量、社会效益等绩效目标。</t>
  </si>
  <si>
    <t>濠江区住房和城乡建设局</t>
  </si>
  <si>
    <t>汕头市濠江区2023年村道安防工程项目</t>
  </si>
  <si>
    <t>村道安全生命防护工程</t>
  </si>
  <si>
    <t>非基建</t>
  </si>
  <si>
    <t>-</t>
  </si>
  <si>
    <t>完成汕头市濠江区2023年村道安防工程项目2个，消除隐患总里程2.665公里，做到工程项目完成率100%、工程合格率100%、完成投资100%</t>
  </si>
  <si>
    <t>汕头市濠江区2023年农村公路日常养护</t>
  </si>
  <si>
    <t>全区7个街道</t>
  </si>
  <si>
    <t>完成全区69.686公里乡道、93.276公里村道日常养护，改善农村公路通行环境、提升通行能力，为实施乡村振兴战略和加快推进农业农村现代化提供更好的交通运输保障。</t>
  </si>
  <si>
    <t>濠江区农业农村和水务局</t>
  </si>
  <si>
    <t>濠江区农村集体资产资源交易平台委托进行信息系统安全等级保护服务项目</t>
  </si>
  <si>
    <t>构建现代乡村产业体系</t>
  </si>
  <si>
    <t>汕头市濠江区
农业农村和水务局</t>
  </si>
  <si>
    <t>进一步扎实做好网络安全工作，切实履行网络安全主体责任，更好地维护濠江区农村集体资产资源交易平台网站网络安全。</t>
  </si>
  <si>
    <t>濠江区农村集体资产资源交易平台维护项目</t>
  </si>
  <si>
    <t>贯彻落实《汕头经济特区农村集体资金资产资源管理条例》、《濠江区农村集体资产资源交易管理办法》《进一步完善农村集体“三资”监管制度的通知》（汕濠农村三资办〔2021〕1号）等一系列制度文件精神，确保农村集体“三资”管理服务到位、指导到位、监管到位，持续推动农村集体经济健康发展，加强农村集体“三资”监管工作。</t>
  </si>
  <si>
    <t>贯彻落实《汕头经济特区农村集体资金资产资源管理条例》、《濠江区农村集体资产资源交易管理办法》《进一步完善农村集体“三资”监管制度的通知》（汕濠农村三资办〔2021〕2号）等一系列制度文件精神，确保农村集体“三资”管理服务到位、指导到位、监管到位，持续推动农村集体经济健康发展，加强农村集体“三资”监管工作。</t>
  </si>
  <si>
    <t>第三次全国土壤普查项目</t>
  </si>
  <si>
    <t>农田建设及管护</t>
  </si>
  <si>
    <t>2022年，完成工作方案编制、技术规程制定、工作平台构建、外业采样点规划布设、普查试点，开展培训和宣传等工作，启动并完成全国盐碱地普查 。2023-2024年，组织开展多层级技术实训指导，完成外业调查采样和内业测试化验，开展土壤普查数据库与样品库建设，形成阶段性成果外业调查采样时间截至2024年11月底。2025年上半年，完成普查成果整理、数据审核，汇总形成第三次全国土壤普查基本数据；下半年，完成普查成果验收、汇交与总结，建成土壤普查数据库与样品库，形成全国耕地质量报告和全国土壤利用适宜性评价报告。</t>
  </si>
  <si>
    <t>完成工作方案编制、技术规程制定、工作平台构建、外业采样点规划布设、普查试点，开展培训和宣传等工作，启动并完成全国盐碱地普查 。组织开展多层级技术实训指导，完成外业调查采样和内业测试化验，开展土壤普查数据库与样品库建设。</t>
  </si>
  <si>
    <t>水稻生产补助项目</t>
  </si>
  <si>
    <t>农业生产能力提升</t>
  </si>
  <si>
    <t>完成对种植双季稻的种植单位、农户进行补助。</t>
  </si>
  <si>
    <t>濠江区粮食绿色高产高效示范片补助项目</t>
  </si>
  <si>
    <t>河浦街道</t>
  </si>
  <si>
    <t>1、从2022年开始至2025年，全区建成1个连片面积300-500亩的粮食绿色高产高效示范片，带动全区粮食生产。2、该示范片年亩产达到1000公斤以上，其中楼下社区西面50亩年亩产达1200公斤以上。</t>
  </si>
  <si>
    <t>2023年汕头市濠江区受污染耕地安全利用项目</t>
  </si>
  <si>
    <t>以省下发的我区耕地土壤环境质量类别划分成果数据为依据，以我区安全利用类耕地（1420.71亩）作为我区受污染耕地安全利用的重点任务，以确保农产品质量安全为目标，全面开展我区受污染耕地安全利用，要求措施到位率100%，全区受污染耕地安全利用率达到90%以上。</t>
  </si>
  <si>
    <t>濠江区滨海街道钱塘社区火龙果种植项目</t>
  </si>
  <si>
    <t>用地需要符合耕地种植管控要求</t>
  </si>
  <si>
    <t>滨海街道钱塘社区</t>
  </si>
  <si>
    <t>台湾紫色蜜宝火龙果种植项目产品实现可追溯，提高了产品的市场信任度，提高产品市场竞争力，通过品牌打造，发挥品牌效应，增加产品附加值；将明显提高农产品生产的设施化、现代化水平，实现传统农业向现代化生态农业跨越的目标；通过无公害规范化栽培，病虫害防治以农业防治、物理防治、生物防治为主，化学防治为辅，病虫害统防统治的手段，达到减少农业投入品（农药、化肥）的污染；通过喷灌达到节约用水，提高水资源的利用。</t>
  </si>
  <si>
    <t>濠江区花卉现代农业产业园</t>
  </si>
  <si>
    <t>到2021年完成建设任务，建设一个花卉产业园。</t>
  </si>
  <si>
    <t>濠江区乳业现代农业产业园</t>
  </si>
  <si>
    <t>玉新街道</t>
  </si>
  <si>
    <t>到2021年完成建设任务，建设一个乳业产业园。</t>
  </si>
  <si>
    <t>濠江区水产现代农业产业园</t>
  </si>
  <si>
    <t>到2022年完成建设任务，建设一个水产产业园。</t>
  </si>
  <si>
    <t>濠江区2023年“12221”农产品市场体系建设项目</t>
  </si>
  <si>
    <t>有效带动农民增收致富；打响濠江农产品“粤字号”品牌；推动农业产业数字化发展；拓展国内国际两大市场；形成多方协作机制。</t>
  </si>
  <si>
    <t>2023年濠江区政策性农业农村保险保费补贴项目</t>
  </si>
  <si>
    <t>政策性农业保险省级财政保费补贴</t>
  </si>
  <si>
    <t>目标1：引导和支持农户参加农业保险；目标2：主要保障关系国计民生和粮食安全的大宗农产品，重点支持农业生产环节； 目标3：不断扩大农业保险覆盖面和风险保障水平，逐步建立市场化的农业生产风险防范化解机制； 目标4：稳定农业生产，保障农民收入。</t>
  </si>
  <si>
    <t>濠江区农田综合整治项目前期费用</t>
  </si>
  <si>
    <t>项目名称修改为“濠江区农田综合整治项目”</t>
  </si>
  <si>
    <t>7个街道</t>
  </si>
  <si>
    <t>完成项目前期编制工作，申报债券资金，启动项目建设。</t>
  </si>
  <si>
    <t>完成项目的实施方案、可行性研究报告、社会稳定风险分析报告、编制地形测量报告、编制社会稳定风险评估报告、编制水土保持方案、编制水土保持设施竣工验收技术评估报告、编制土壤检测报告、编制项目专项债券项目募投报告和事前绩效评估报告等。</t>
  </si>
  <si>
    <t>礐石街道</t>
  </si>
  <si>
    <t>引进良种农作物，推广新技术，传授农业科技新技术，加强品种新技术的推广应用，有效地促进现代农业的持续发展。</t>
  </si>
  <si>
    <t>蔬菜定性检测项目</t>
  </si>
  <si>
    <t>确保农产品质量安全，完成上级下达农产品质量安全监测、检测任务。</t>
  </si>
  <si>
    <t>汕头市濠江区23个涉农社区整村推进美丽乡村建设（“百村示范、千村整治”第二批美丽宜居村建设项目）</t>
  </si>
  <si>
    <t>村庄基础设施建设</t>
  </si>
  <si>
    <t>23个涉农社区</t>
  </si>
  <si>
    <t>将23个社区创建为基本实现“产业兴旺、生态宜居、乡风文明、治理有效、生活富裕”的新农村。</t>
  </si>
  <si>
    <t>汕头市濠江区22个涉农社区整村推进美丽乡村建设（“百村示范、千村整治”第三批美丽宜居村建设项目）</t>
  </si>
  <si>
    <t>22个涉农社区</t>
  </si>
  <si>
    <t>将达濠街道（3个）：青林、青盐、西墩；石街道（8个）：葛朱、茂南、茂北、头村、尾村、棉花、红旗、红光；广澳街道（2个）：广澳、埭头；马滘街道（3个）：海星、海光、和社；河浦街道（2个）：河北、肚桥；滨海街道（4个）：华新、华里、钱塘、上头等22个社区创建为基本实现“产业兴旺、生态宜居、乡风文明、治理有效、生活富裕”的新农村。</t>
  </si>
  <si>
    <t>汕头市濠江区石街道葛朱社区农房微改造和乡村风貌提升项目</t>
  </si>
  <si>
    <t>葛朱社区</t>
  </si>
  <si>
    <t>达到文化宣传和村容村貌提升的目标，加快美丽乡村建设。</t>
  </si>
  <si>
    <t>汕头市濠江区石街道茂南社区农房微改造和乡村风貌提升项目</t>
  </si>
  <si>
    <t>茂南社区</t>
  </si>
  <si>
    <t>达到文化宣传和村容村貌提升的目标，美化房前屋后的环境，加快美丽乡村建设。</t>
  </si>
  <si>
    <t>汕头市濠江区石街道茂北社区农房微改造和乡村风貌提升项目</t>
  </si>
  <si>
    <t>茂北社区</t>
  </si>
  <si>
    <t>修复传统古建筑外立面，加强辖区整体景观提升。</t>
  </si>
  <si>
    <t>汕头市濠江区石街道松山社区农房微改造和乡村风貌提升项目</t>
  </si>
  <si>
    <t>松山社区</t>
  </si>
  <si>
    <t>美化环境、提升村容村貌，加快美丽乡村建设。</t>
  </si>
  <si>
    <t>汕头市濠江区石街道磊口社区农房微改造和乡村风貌提升项目</t>
  </si>
  <si>
    <t>磊口社区</t>
  </si>
  <si>
    <t>达到文化宣传和村容村貌提升的目标，加强辖区整体景观提升。</t>
  </si>
  <si>
    <t>汕头市濠江区马滘街道沿濠江带农房微改造和乡村风貌提升项目</t>
  </si>
  <si>
    <t>马滘街道沿濠江3个社区</t>
  </si>
  <si>
    <t>完成（1）农房管控建筑外立面改造：传统古建筑57栋，现代建筑(裸墙) 60栋，现代建筑（瓷砖）55栋,总共172栋建筑；（2）乡村风貌提升：海光小公园升级改造，宣传标识景墙一个，四小园建设总面积3779平方米，景观小品石槽花钵数量18个，围墙提升总长度250米，河岸堤坝江口听风.渔韵小品设计一个，局部绿化节点提升。</t>
  </si>
  <si>
    <t>汕头市濠江区河浦街道河北社区农房微改造和乡村风貌提升项目</t>
  </si>
  <si>
    <t>河北社区</t>
  </si>
  <si>
    <t>濠江区河浦街道河北社区华中路及主干道道路两侧农田进行田埂划分，对农田周边建筑裸墙民居进行统一建筑立面处理；对华中路现状建筑装修完善，墙面贴砖，在建筑外立面统一增加潮汕特色披檐，统一建筑整体视觉效果。</t>
  </si>
  <si>
    <t>汕头市濠江区广澳街道东湖社区农房风貌管控项目</t>
  </si>
  <si>
    <t>东湖社区</t>
  </si>
  <si>
    <t>提升社区主干道沿渠两侧农房风貌，妥善解决农房立面存在问题，进一步提高农村人居环境整治工作水平，美化社区环境。</t>
  </si>
  <si>
    <t>濠江区扶持村集体经济发展试点项目</t>
  </si>
  <si>
    <t>25个社区</t>
  </si>
  <si>
    <t>夯实基础性制度改革，奠定集体经济健康发展的制度保障；探索集体经济发展有效实现形式，促进农民增收；构建与人居环境综合整治、农村改革、扶贫开发等相结合的资源整合和制度保障机制。</t>
  </si>
  <si>
    <t>汕头市濠江区乡村振兴示范带建设项目（一期）项目前期工作费用</t>
  </si>
  <si>
    <t>石、广澳、达濠、河浦、滨海、玉新街道</t>
  </si>
  <si>
    <t>围绕串点成线、连线成片、聚片成面的乡村振兴示范带建设思路，推进现代农业特色产业带、山海一色城乡融通示范带、智慧低碳侨风人文示范带等三条高质量乡村振兴示范带建设前期工作。</t>
  </si>
  <si>
    <t>濠江区海洋增殖放流项目</t>
  </si>
  <si>
    <t>现代渔业发展</t>
  </si>
  <si>
    <t>通过增殖放流，进一步保护和恢复本海区海洋资源环境和海洋生物多样性，改善渔业水域生态环境，提高资源利用效率，促进渔业增效渔民增收和渔业经济健康持续发展。</t>
  </si>
  <si>
    <t>平安渔港建设项目</t>
  </si>
  <si>
    <t>非基建工程</t>
  </si>
  <si>
    <t>做好全区渔港渔船停泊点安全防范工作，加强渔港渔船消防安全设施配备，强化渔港在线监测预测功能，包括进出港监控以及渔获物上岸监测等监测设备。</t>
  </si>
  <si>
    <t>濠江区乡镇渔船安全辅助监测系统</t>
  </si>
  <si>
    <t>以广澳街道为试点，对632艘乡镇渔船安装船舶定位终端，实现濠江区乡镇渔船监管的综合管控（一船一档，发放牌照）、信息化助力安全监管、渔船实时位置可视化、监管网格化、智能告警等目的。</t>
  </si>
  <si>
    <t>濠江区乡镇渔船安全辅助监测系统（二期）</t>
  </si>
  <si>
    <t>在广澳街道试点安装的基础上，对辖区内其余437艘乡镇渔船进行船舶定位终端的全覆盖安装，对云服务器和语音短信功能进行扩容等，实现濠江区乡镇渔船监管的综合管控、信息化助力安全监管、渔船实时位置可视化、监管网格化、智能告警等目的。</t>
  </si>
  <si>
    <t>汕头市濠江区石街道茂北社区村后山护坡加固项目</t>
  </si>
  <si>
    <t>石街道</t>
  </si>
  <si>
    <t>通过后山护坡加固，消除山体滑坡风险，修缮后山排水设施，完善社区基础设施，保障社区约1700人的生活生产安全。</t>
  </si>
  <si>
    <t>汕头市濠江区石街道茂北社区石头塭池路升级改造项目</t>
  </si>
  <si>
    <t>拓宽路面以联通葛朱、茂北、茂南三个社区，方便居民日常出行，重新铺设排水管道，解决茂南社区老厝区污水排放问题。</t>
  </si>
  <si>
    <t>2023年汕头市濠江区年生产建设项目“天地一体化”动态监管和水土保持监督管理工作项目</t>
  </si>
  <si>
    <t>水土保持</t>
  </si>
  <si>
    <t>1.批复项目防治责任范围矢量化及水土保持监督管理系统数据录入：100%； 2.扰动图斑现场复核及关联项目认定查处工作：100%；3.项目监管：3个； 4.生产建设项目日常监督检查：5个；5.企业投资生产建设项目水土保持方案合规性检查：按历史项目10%，新批项目10%，总数不少于5项抽取；6.生产建设项目水土保持设施验收核查：抽取本年度完成水土保持设施验收生产建设项目的10%；7.广东省水土保持目标责任考核工作：100%。</t>
  </si>
  <si>
    <t>2023年汕头市濠江区农业用水取水配套项目</t>
  </si>
  <si>
    <t>水资源节约与保护</t>
  </si>
  <si>
    <t>加强农业取水许可管理是落实最严格水资源管理制度的重要内容，有利于实现农业用水的规范化管理，对建设生态文明、化解用水总量控制矛盾、维护灌区用水权益、促进农业高效用水等具有重要意义。</t>
  </si>
  <si>
    <t>2023年濠江区农业水价改革项目</t>
  </si>
  <si>
    <t>完成农业水价形成机制、精准补贴和节水奖励机制、工程建设和管护机制和用水管理机制，提高农业用水利用系数，达到农业节水减排效果。</t>
  </si>
  <si>
    <t>完成2023年度濠江区农业水价总改革工作。工作内容包括:实现供水计量设施配套，农业用水总量指标分解到用水主体，田间工程落实管护主体和管护责任。</t>
  </si>
  <si>
    <t>濠江东西岸堤围达标加固工程竣工验收</t>
  </si>
  <si>
    <t>海堤达标加固工程</t>
  </si>
  <si>
    <t>完成东西岸堤围达标加固工程竣工验收工作。</t>
  </si>
  <si>
    <t>濠江区水利设施防汛修缮维护费</t>
  </si>
  <si>
    <t>水利安全度汛</t>
  </si>
  <si>
    <t>完成面上水毁水利工程设施修复和防汛物资配备，提高应急度汛隐患处置能力。</t>
  </si>
  <si>
    <t>濠江区水利工程运行管护项目</t>
  </si>
  <si>
    <t>对25宗小型水库，凤岗、大坪、水流娘闸泵，玉石关闸以及三屿围海堤等区管水利工程实行专业化管护。</t>
  </si>
  <si>
    <t>汕头市濠江区水旱灾害风险普查和水旱灾害防御标准化建设</t>
  </si>
  <si>
    <t>完成全区水旱灾害风险普查和水旱灾害防御标准化建设。</t>
  </si>
  <si>
    <t>开展全区水旱灾害致灾调查评估、洪水灾害（防洪工程）隐患调查，配合市级部门开展普查工作，组织开展本地区普查宣传和培训工作；落实具体普查任务，负责普查数据成果审核汇集，形成区级灾害风险普查成果。按照广东省水旱灾害防御标准化建设指引，围绕水旱灾害防御指挥调度、预报预警、预演预案、抢险保障等“四大体系”开展标准化建设。</t>
  </si>
  <si>
    <t>2022年小型水库除险加固工程</t>
  </si>
  <si>
    <t>病险水库水闸除险加固工程</t>
  </si>
  <si>
    <t>完成濠江区铁鸟坑水库、陈厝坑水库、长坑水库、大脚虾水库4宗水库进行除险加固工作。</t>
  </si>
  <si>
    <t>2023年小型水库除险加固工程</t>
  </si>
  <si>
    <t>完成水望底水库、东南坑水库、井仔内水库、径内水库等4宗小型水库除险加固工作。</t>
  </si>
  <si>
    <t>汕头市濠江区水利设施和水系综合治理建设项目前期经费</t>
  </si>
  <si>
    <t>强化服务农业灌溉和保障防洪安全导向，补齐水利设施短板，推动水务高质量发展。完善项目勘察和可研阶段各专项论证，积极申报2023年地方政府专项债资金支持。</t>
  </si>
  <si>
    <t>对全区25宗水库排洪沟及各村级支流进行整治，对全区水闸和山塘进行安全鉴定，对确定为病险的进行维修和除险加固。拟建设尾村陈厝港闸、海星雨伞塭2号闸、华西闸、青州船闸、洲角闸等5宗一体化闸泵；重建大坪、磊口、红旗泵站，新建澳头、珠浦泵站，建设凤岗大闸第二回路电源配电房和线路，对全区水利工程进行信息化、自动化提升，建立完善监测管理系统。对三屿围海堤濠江段按100年一遇防潮标准提标加固。对主要河道濠江、五南沟及其主要支流长度共36.59公里进行生态环境综合治理。</t>
  </si>
  <si>
    <t>2023年濠江、五南沟清漂项目</t>
  </si>
  <si>
    <t>全面推进河长制湖长制</t>
  </si>
  <si>
    <t>保持河段水体清洁、无明显漂浮物，堤岸干净，无杂草丛生。</t>
  </si>
  <si>
    <t>对濠江、五南沟水面进行日常巡视和漂浮物（漂浮垃圾、水浮莲及动物尸体等）清洁打捞，对堤岸每日进行巡查、卫生保洁和除草。</t>
  </si>
  <si>
    <t>2023年河长制村级河流管护奖补项目</t>
  </si>
  <si>
    <t>强化督导激励，更好推进河长制各项重点工作。</t>
  </si>
  <si>
    <t>2023年汕头市濠江区四乱问题及清理濠江非法养殖项目</t>
  </si>
  <si>
    <t>整治河湖“四乱”问题，确保行洪安全，对部分历史遗留的违法养殖进行清理整治。</t>
  </si>
  <si>
    <t>石街道办事处</t>
  </si>
  <si>
    <t>濠江磊口后湖角-塔头滩涂段外江区域搭建物拆除项目</t>
  </si>
  <si>
    <t>整治河湖“四乱”问题，确保河道行洪安全。</t>
  </si>
  <si>
    <t>通过购买服务形式，对磊口后湖角-塔头滩涂段外江区域内水上构筑物进行清理，拆除面积为69462㎡，后经运输船装载转运上岸进行二次倒运，由自卸车外运集中清理，恢复该片区域原貌。</t>
  </si>
  <si>
    <t>汕头市濠江区乡村振兴数字化平台</t>
  </si>
  <si>
    <t>驻镇帮镇扶村（提升产业发展水平）</t>
  </si>
  <si>
    <t>建议市级项目分类修改为“构建现代乡村产业体系”</t>
  </si>
  <si>
    <t>汕头市濠江区
乡村振兴战略发展中心</t>
  </si>
  <si>
    <t>全面聚合濠江区农业农村数字化要素，实现濠江区乡村振兴数字化的应用统一管理和数据汇聚。</t>
  </si>
  <si>
    <t>汕头市濠江区消费扶贫农产品交易中心维护和管养补助项目</t>
  </si>
  <si>
    <t>驻镇帮镇扶村（巩固拓展脱贫攻坚成果）</t>
  </si>
  <si>
    <t>汕头市濠江区
乡村振兴局</t>
  </si>
  <si>
    <t>保障区消费扶贫农产品交易中心正常运作，建设好区消费扶贫农产品交易中心，支持开展消费扶贫产品的推介、推销，进而推动全区消费帮扶工作，进一步筑牢防止返贫底线。</t>
  </si>
  <si>
    <t>汕头市濠江区脱贫人口
防贫保项目</t>
  </si>
  <si>
    <t>贯彻落实上级关于“十四五”期间做好巩固拓展脱贫攻坚成果同乡村振兴有效衔接工作的要求，做好巩固脱贫成果到推进乡村振兴之间过渡期期间的防返贫工作，筑牢我区“防返贫”底线。</t>
  </si>
  <si>
    <t>达濠街道</t>
  </si>
  <si>
    <t>濠江区达濠街道葛洲社区鸦洲宫洋撂荒地平整复耕项目</t>
  </si>
  <si>
    <t>达濠街道
葛洲经联社</t>
  </si>
  <si>
    <t>盘活闲置土地发挥效益，提高粮食类作物种植率，服务社区500名农民。推动粮食生产工作，守好粮食生产安全防线。</t>
  </si>
  <si>
    <t>濠江区达濠街道青林社区红桥路与南京路交界处商铺建设项目</t>
  </si>
  <si>
    <t>达濠街道
青林经联社</t>
  </si>
  <si>
    <t>盘活集体土地，服务居住区群众5600人，预计增加年集体经济收入6万元。</t>
  </si>
  <si>
    <t>濠江区石街道头村社区厂房建设项目</t>
  </si>
  <si>
    <t>石街道
头村经联社</t>
  </si>
  <si>
    <t>进一步盘活闲置土地，建成后进行出租，增加集体收入约30万元。</t>
  </si>
  <si>
    <t>濠江区石街道头村社区村后山护坡加固及沟渠整治项目</t>
  </si>
  <si>
    <t>提升镇村公共基础设施水平</t>
  </si>
  <si>
    <t>通过后山护坡加固，消除山体滑坡风险，修缮后山排水设施，完善社区基础设施，保障社区约1600人的生活生产安全。</t>
  </si>
  <si>
    <t>濠江区石街道棉花社区厂房建设项目</t>
  </si>
  <si>
    <t>石街道
棉花经联社</t>
  </si>
  <si>
    <t>进一步盘活闲置土地，建成后进行出租，年增加集体经济收入42万元。</t>
  </si>
  <si>
    <t>广澳街道</t>
  </si>
  <si>
    <t>濠江区广澳街道东湖社区特色农产品电商平台项目</t>
  </si>
  <si>
    <t>广澳街道
东湖经联社</t>
  </si>
  <si>
    <t>打造大学生电商创业平台，开拓本地特色农产品的网络销售渠道，年增加社区集体经济收入约10万元，助力最美侨乡建设。</t>
  </si>
  <si>
    <t>濠江区广澳街道广澳社区后江渔港海产品加工及冷鲜仓储基地项目</t>
  </si>
  <si>
    <t>广澳街道
广澳经联社</t>
  </si>
  <si>
    <t>进一步完善后江渔港渔业产业链，发展具有地方特色的渔业经济，将受益社区辖内人口约16000人。项目将带动社区集体经济发展，预计每年增加集体收入约60万元。</t>
  </si>
  <si>
    <t>濠江区河浦街道河东社区中关围片区道路升级改造项目</t>
  </si>
  <si>
    <t>河浦街道
河东经联社</t>
  </si>
  <si>
    <t>建设后促进乡村道路风貌提升、保障村民夜间出行安全，受惠群众约1.5万。</t>
  </si>
  <si>
    <t>濠江区玉新街道玉石社区商业街及周边配套建设工程项目</t>
  </si>
  <si>
    <t>玉新街道
玉石经联社</t>
  </si>
  <si>
    <t>项目属产业发展项目，建成后每年可增加集体收入12万元，同时可带动周边商贸经济发展。受益人口约7000人。</t>
  </si>
  <si>
    <t>濠江区玉新街道下衙社区洪厝埔仓储仓库一期工程建设项目</t>
  </si>
  <si>
    <t>玉新街道
下衙经联社</t>
  </si>
  <si>
    <t>项目建成后通过出租可增加集体收入每年约15万元。受益人口约1200人。</t>
  </si>
  <si>
    <t>滨海街道</t>
  </si>
  <si>
    <t>濠江区滨海街道里前社区村前池建设项目</t>
  </si>
  <si>
    <t>滨海街道
里前经联社</t>
  </si>
  <si>
    <t>优化社区农田水利建设，提高农户种植积极性，增加农作物产量，美化乡村面貌，提高人居环境整治水平。预计项目收益社区居民约两千余人。</t>
  </si>
  <si>
    <t>濠江区滨海街道华里社区华众西老厝片区建设项目</t>
  </si>
  <si>
    <t>滨海街道
华里经联社</t>
  </si>
  <si>
    <t>结合自建房安全专项整治“百日行动”，拆除华众西老厝片无人居住的倒塌房屋，消除房屋安全隐患，清理社区卫生死角，并通过四小园打造提升社区景观，以打造绿化公园推进美丽乡村建设，提升整体环境，打造宜居社区。项目收益人口约八千余人。</t>
  </si>
  <si>
    <t>濠江区滨海街道华里社区华里市场升级改造项目</t>
  </si>
  <si>
    <t>改建</t>
  </si>
  <si>
    <t>增加市场经营档口，增加农畜产品销售渠道，改善农贸市场经营环境，促进社区经济发展，完善基础设施建设，满足居民生活需要及购物需求。项目收益人口约八千余人。</t>
  </si>
  <si>
    <t>濠江区滨海街道东陇社区特色农产品展销厅建设项目</t>
  </si>
  <si>
    <t>没有具体建设内容，也没有推广农产品具体措施，并从表述上为馆、所建设，违反驻镇资金负面清单</t>
  </si>
  <si>
    <t>滨海街道
东陇经联社</t>
  </si>
  <si>
    <t>盘活社区土地资源，提高社区特色农产品知名度，拓宽推广农产品渠道，助推社区产业发展，提高社区基础设施建设水平，优化社区整体环境面貌。预计受益本社区及周边社区数千人。</t>
  </si>
  <si>
    <t>濠江区滨海街道华新社区祥东路改造建设项目</t>
  </si>
  <si>
    <t>滨海街道
华新经联社</t>
  </si>
  <si>
    <t>对祥东路（即东环路至濠江堤华新路段道路）铺设水泥路，长470米、宽3米，并在道路一侧加设太阳能路灯。
届时将服务道路周边农田耕种生产，提供交通便利，完善社区基础设施配套，美化乡村面貌，提高人居环境整治水平。</t>
  </si>
  <si>
    <t>濠江区达濠街道驻镇帮镇扶村工作队工作经费</t>
  </si>
  <si>
    <t>推进乡村振兴驻镇帮镇扶村各项工作顺利开展。</t>
  </si>
  <si>
    <t>马滘街道</t>
  </si>
  <si>
    <t>濠江区马滘街道驻镇帮镇扶村工作队工作经费</t>
  </si>
  <si>
    <t>濠江区河浦街道驻镇帮镇扶村工作队工作经费</t>
  </si>
  <si>
    <t>濠江区滨海街道驻镇帮镇扶村工作队工作经费</t>
  </si>
  <si>
    <t>濠江区玉新街道驻镇帮镇扶村工作队工作经费</t>
  </si>
  <si>
    <t>濠江区广澳街道驻镇帮镇扶村工作队工作经费</t>
  </si>
  <si>
    <t>濠江区石街道驻镇帮镇扶村工作队工作经费</t>
  </si>
  <si>
    <t>汕头市潮阳区</t>
  </si>
  <si>
    <t>汕头市潮阳区财政局</t>
  </si>
  <si>
    <t>2023年市级涉农工作经费</t>
  </si>
  <si>
    <t>4301-工作经费-工作经费</t>
  </si>
  <si>
    <t>4-其他</t>
  </si>
  <si>
    <t>2-非工程类</t>
  </si>
  <si>
    <t>1、做好涉农项目入库的前期论证、立项、入库评审；项目验收考评、监督检查、内部审计、绩效管理等与项目实施直接相关的工作。
2、提高涉农项目成熟度，确保涉农资金及时形成实际支出，取得项目实质性推进。</t>
  </si>
  <si>
    <t>潮阳区农业农村局</t>
  </si>
  <si>
    <t>2023年市级顺利合作社育秧大棚建设项目</t>
  </si>
  <si>
    <t>1404-农业生产能力提升-粮食生产配套设施建设</t>
  </si>
  <si>
    <t>1-新建</t>
  </si>
  <si>
    <t>铜盂镇</t>
  </si>
  <si>
    <t>建设育秧大棚1792平方米，为合作社社员及周边农户提供每年不低于2400亩的水稻秧苗，每亩节省育秧成本不低于30元，年节省成本7.2万元以上；同时大棚育秧可大大降低秧苗受冻害、干旱、病虫等灾害影响，减少农户补苗损失每亩不低于5元，年减少损失约1.2万元，项目建设完成后总节本增效不低于8.4万元，显著提升种植效益。</t>
  </si>
  <si>
    <t>2023年市级顺利合作社低温冷库建设项目</t>
  </si>
  <si>
    <t>建设低温冷库1个420立方米，可储存、保鲜大米300吨，有效降低大米受虫害、潮湿等不利因素影响的损失，年可减少损失10%以上，按每公斤大米8元估算，项目建设完成后可节本增效不低于24万元。</t>
  </si>
  <si>
    <t>2023年市级茂盛公司粮食生产配套设施建设项目</t>
  </si>
  <si>
    <t>关埠镇</t>
  </si>
  <si>
    <t>购买久保田牌轮式拖拉机2台；配套汉美旋耕机2架；乘坐式高速插秧机2台。共65.4万元。提升农业现代化机械装备,全程实施机械化作业,实现耕、种、收100%提高作业效率，年亩可节约农田犁耙人工成本30元，全年节约人工成本93000元，按季节及时完成粮食生产任务，保证年亩产550公斤以上。农民满意率达90%以上</t>
  </si>
  <si>
    <t>2023年市级金洪合作社粮食生产配套设施建设项目</t>
  </si>
  <si>
    <t>金浦街道</t>
  </si>
  <si>
    <t>建设稻谷临时存储仓300吨并配备通风系统机输送系统。项目通过建设先进的稻谷临时存储仓，有效降低大米受虫害、潮湿等不利因素影响的损失、减少稻谷人工晾晒损失。能节本增效，在实现农业增产、农民增收目标的同时，也推动了我区农业产业的全程机械化和可持续发展。</t>
  </si>
  <si>
    <t>2023年市级金洪合作社粮食生产良种良法技术推广项目</t>
  </si>
  <si>
    <t>1403-农业生产能力提升-粮食生产良种良法技术推广</t>
  </si>
  <si>
    <t>项目建设丝苗米优质高产种植技术示范基地500亩；引进优质新品种；购买拖拉机和无人机各一台；推广培训及现场演示一场。项目建设后提升了现代化丝苗米的种植，改进生产技术，实现规模化生产，完善了优质丝苗米全产业经营及高产标准化生产。</t>
  </si>
  <si>
    <t>2023年顺杰合作社粮食配套设施建设项目</t>
  </si>
  <si>
    <t>和平镇</t>
  </si>
  <si>
    <t>购买粮食储存仓2个，配套生产设施，单批储存稻谷200吨以上。通过项目实施，减少稻谷散存不可通风沤坏，年可减少稻谷损8万元；示范带动周边农户200人次，推动我区粮食产后服务机械化、智能化。</t>
  </si>
  <si>
    <t>2023年市级顺杰合作社良种良法推广项目</t>
  </si>
  <si>
    <t>本项目针对丝苗米产业发展的现状及存在的短板，推广丝苗米优质品种南晶香占，标准化种植丝苗米南晶香占2000亩（购买丝苗米南晶香占品种8000斤）；改良地力1500亩（有机肥共需施用有机肥150吨，100公斤/亩）；购买育秧生产设施1批。通过项目的实施，水稻品质、及产业提升后，其价值也得到提升，每亩产量全年1000公斤，每公斤3.2亩产值约3200元;  传统杂交稻全年亩产1100公斤， 每斤2.5元，亩产值2860元，相比较下，优质水稻品种可增加收入约340元。2、示范带动周边农 户120人次，推动我区粮食生产  绿色、安全发展。</t>
  </si>
  <si>
    <t>2023年市级锦沣合作社粮食生产配套建设项目</t>
  </si>
  <si>
    <t>购买轮式拖拉机1台；乘坐式高速插秧机2台，植保无人机1台。共48万元。项目建成后节本增效，在实现农业增产、农民增收目标的同时，也推动了我区农业产业的机械化和可持续发展。</t>
  </si>
  <si>
    <t>2023年市级汕头市潮阳区农药包装废弃物回收及处理补贴补助项目</t>
  </si>
  <si>
    <t>0902-推进农业绿色发展-农业生产废弃物回收补助</t>
  </si>
  <si>
    <t>全区各镇（街道）</t>
  </si>
  <si>
    <t>回收农药包装废弃物约250万个，并对回收站废弃物进行仓储管理，区级回收站定期到全区各回收点收集农药包装废弃物，并转运至区级回收站的收集点或直接运至处理点处理。</t>
  </si>
  <si>
    <t>1402-农业生产能力提升-撂荒耕地复耕复种</t>
  </si>
  <si>
    <t>关埠镇、贵屿镇、铜盂镇、和平镇、河溪镇、西胪镇、棉北街道、金灶镇、金浦街道</t>
  </si>
  <si>
    <t>关埠镇复耕复种603.89亩撂荒耕地；贵屿镇复耕复种962.61亩撂荒耕地；铜盂镇复耕复种770.72亩撂荒耕地；和平镇复耕复种62.35亩撂荒耕地；河溪镇复耕复种320亩撂荒耕地；西胪镇复耕复种858.22亩撂荒耕地；棉北街道复耕复种1104.76亩撂荒耕地；金灶镇复耕复种336.77亩撂荒耕地；金浦街道复耕复种548.19亩撂荒耕地</t>
  </si>
  <si>
    <t>复耕复种5566.79亩撂荒耕地</t>
  </si>
  <si>
    <t>2023年度汕头市潮阳区贵屿镇高标准农田改造提升建设项目</t>
  </si>
  <si>
    <t>0501-农田建设及管护-高标准农田建设及管护</t>
  </si>
  <si>
    <t>2023年</t>
  </si>
  <si>
    <t>贵屿镇</t>
  </si>
  <si>
    <t>提质升级原高标准农田3747亩，涉及渡头村、龙港社区、仙彭社区、仙马村等4个村，改善农业生产条件；开展水利、农机通道等基础设施建设，对农田进行宜机化改造，有效改善项目区农田基础设施条件。</t>
  </si>
  <si>
    <t>提质升级原高标准农田3747亩，涉及渡头村、龙港社区、仙彭社区、仙马村等4个村；开展水利、农机通道等基础设施建设，对农田进行宜机化改造，有效改善项目区农田基础设施条件。</t>
  </si>
  <si>
    <t>汕头市潮阳区第三次全国土壤普查</t>
  </si>
  <si>
    <t>提升全区土壤资源保护和利用水平，落实耕地保护、保障国家粮食安全和推进生态文明建设。</t>
  </si>
  <si>
    <t>2023年度汕头市潮阳区西胪镇垦造水田后期管护地力培肥项目</t>
  </si>
  <si>
    <t>西胪镇</t>
  </si>
  <si>
    <t>通过垦造水田项目促进农业增产增效，农民增收，确保粮食安全。</t>
  </si>
  <si>
    <t>2023年度汕头市潮阳区西胪镇高标准农田改造提升建设项目</t>
  </si>
  <si>
    <t>提质升级原高标准农田8300亩，涉及埔尾村、西寮村、青山村、陂头村、乌石村、龙寮村、波美村、东潮村、兴平村、西二社区、洋文村、西凤村、等12个村，改善农业生产条件；开展水利、农机通道等基础设施建设，对农田进行宜机化改造，有效改善项目区农田基础设施条件。</t>
  </si>
  <si>
    <t>2023年度汕头市潮阳区西胪镇长福自然村小型农田水利建设项目</t>
  </si>
  <si>
    <t>0503-农田建设及管护-小型农田水利设施</t>
  </si>
  <si>
    <t>西胪镇长福自然村</t>
  </si>
  <si>
    <t>完善农田水利设施工程建设，保障农田排灌需求，有效增加受益农田的面积62亩。</t>
  </si>
  <si>
    <t>2023年度汕头市潮阳区西胪镇乌岩村农田水利建设项目</t>
  </si>
  <si>
    <t>西胪镇乌岩村</t>
  </si>
  <si>
    <t>完善农田水利设施工程建设，保障农田排灌需求，有效增加受益农田的面积665亩。</t>
  </si>
  <si>
    <t>2023年度汕头市潮阳区西胪镇里溪村农田水利建设项目</t>
  </si>
  <si>
    <t>西胪镇里溪村</t>
  </si>
  <si>
    <t>完善农田水利设施工程建设，保障农田排灌需求，有效增加受益农田的面积160亩。</t>
  </si>
  <si>
    <t>2023年度汕头市潮阳区铜盂镇高标准农田改造提升项目</t>
  </si>
  <si>
    <t>配套与完善项目区农田水利设施2480亩高标准农田提升。</t>
  </si>
  <si>
    <t>2023年度汕头市潮阳区高标准农田管护项目</t>
  </si>
  <si>
    <t>各镇街</t>
  </si>
  <si>
    <t>已建41000亩高标准农田项目所建设施进行破损维修及后期管护.</t>
  </si>
  <si>
    <t>2023年度汕头市潮阳区铜盂镇双岐村小型农田水利建设项目</t>
  </si>
  <si>
    <t>改善540亩农业生产条件，提高农业综合生产能力，促进农民增收</t>
  </si>
  <si>
    <t>改善541亩农业生产条件，提高农业综合生产能力，促进农民增收</t>
  </si>
  <si>
    <t>2023年度汕头市潮阳区关埠镇高标准农田改造提升项目</t>
  </si>
  <si>
    <t>通过高标准农田改造提升建设1000亩，有效改善项目区农田基础设施条件，提升耕地质量，提高粮食综合生产能力。</t>
  </si>
  <si>
    <t>城南街道五仙社区城南公园及周边景观美化提升工程</t>
  </si>
  <si>
    <t>0403-村庄基础设施建设-美丽乡村建设</t>
  </si>
  <si>
    <t>修改项目名称，“景观”为负面词汇。</t>
  </si>
  <si>
    <t>1-工程类</t>
  </si>
  <si>
    <t>城南街道</t>
  </si>
  <si>
    <t>提高社区基础设施水平，保障群众出行安全和生活水平。</t>
  </si>
  <si>
    <t>城南街道五仙社区东社横巷及仙岛兰园一直巷及凤东社区党大石路及建设工程</t>
  </si>
  <si>
    <t>0401-村庄基础设施建设-村内道路硬化建设</t>
  </si>
  <si>
    <t>双望社区西坑路环境及配套改造提升工程及旷园市场北路面改造工程</t>
  </si>
  <si>
    <t>3-改扩建</t>
  </si>
  <si>
    <t>文光街道</t>
  </si>
  <si>
    <t>完善农村基础设施建设、改善乡村人居环境、提高农民生活质量，促进农村各项社会事业全面发展。</t>
  </si>
  <si>
    <t>2023年文光街道建档立卡脱贫人员“防贫保及驻文光街道帮镇扶村工作队工作经费</t>
  </si>
  <si>
    <t>建议拆分为2023年文光街道建档立卡脱贫人员“防贫保”、2023年驻文光街道帮镇扶村工作队工作经费两个项目</t>
  </si>
  <si>
    <t>完善镇域基础设施建设，推动镇域经济发展。</t>
  </si>
  <si>
    <t>棉田社区中港路六十亩段升级改造及白竹社区桂竹园路及中凹沟配套建设</t>
  </si>
  <si>
    <t>资金类别修改为人居环境整治类</t>
  </si>
  <si>
    <t>棉北</t>
  </si>
  <si>
    <t>完善农村基础设施建设、改善乡村人居环境、提高农民生活质量，增加集体经济收入，促进农村各项社会事业全面发展。</t>
  </si>
  <si>
    <t>金浦街道南门村三角河、三堡社区寨前广场建设项目</t>
  </si>
  <si>
    <t>金浦街道办事处</t>
  </si>
  <si>
    <t>路况水平、村容村貌明显提升</t>
  </si>
  <si>
    <t>2023年度驻金浦街道帮镇扶村工作队工作经费</t>
  </si>
  <si>
    <t>0103-驻镇帮镇扶村（巩固拓展脱贫攻坚成果）-驻镇帮镇扶村工作队工作经费</t>
  </si>
  <si>
    <t>促进农村各项社会事业发展</t>
  </si>
  <si>
    <t>新光村进村路新建项目及深洋村百米党史教育长廊</t>
  </si>
  <si>
    <t>谷饶镇</t>
  </si>
  <si>
    <t>福仓社区祠堂后横路路面硬底化及配套项目、福仓社区北片厅寨前路面硬底化建设、公厕升级改造项目及配套设施、上底村公园建设</t>
  </si>
  <si>
    <t>完善农村基础设施建设</t>
  </si>
  <si>
    <t>华美社区老寨前村道修缮及立面修复项目</t>
  </si>
  <si>
    <t>提高基础建设、设施配置及服务群众的能力、提升村庄人居环境综合整治，完善镇域基础设施建设，推动镇域经济发展。</t>
  </si>
  <si>
    <t>海门镇洪洞村进村直路前段两侧铺设步道砖提升建设</t>
  </si>
  <si>
    <t>海门镇</t>
  </si>
  <si>
    <t>完善镇域基础设施建设，壮大村集体经济，推动镇域经济发展。</t>
  </si>
  <si>
    <t>河溪社区环山路排水沟及步道建设工程</t>
  </si>
  <si>
    <t>河溪镇</t>
  </si>
  <si>
    <t>解决群众的实际需要，提高基础建设、设施配置及服务群众的能力、提升村庄人居环境综合整治，完善镇域基础设施建设，推动镇域经济发展。</t>
  </si>
  <si>
    <t>宫山学校前至仙金公路村道、桥梁建设</t>
  </si>
  <si>
    <t>金灶镇</t>
  </si>
  <si>
    <t>完善镇域基础设施建设，美化村容村貌，改善村民生产生活条件，推动经济社会发展。</t>
  </si>
  <si>
    <t>凤田村民文化活动场所建设工程</t>
  </si>
  <si>
    <t>西胪镇尖山村环村东路至冷水坑水库机耕路硬底化工程及西胪镇尖山村沿溪路两侧农田灌溉工程</t>
  </si>
  <si>
    <t>机耕路非村内道路</t>
  </si>
  <si>
    <t>改善农民生产生活条件，推动经济发展。</t>
  </si>
  <si>
    <t>完善村农业基础设施建设，美化村容村貌，改善农民生产生活条件，推动经济发展。</t>
  </si>
  <si>
    <t>和平镇沿江路建设配套工程</t>
  </si>
  <si>
    <t>扶持壮大村集体经济项目</t>
  </si>
  <si>
    <t>1302-构建现代乡村产业体系-扶持壮大村集体经济</t>
  </si>
  <si>
    <t>各相关农村集体经济薄弱村</t>
  </si>
  <si>
    <t>扶持发展村集体经济项目≥14个，项目村集体经济收入明显增加，项目村基层党组织凝聚力有所增强；项目区农民满意度≥90%；项目区基层干部满意度≥90%。扶持村、镇发展优势特色产业）≧2个，支持农民合作社数量≧1个，支持家庭农场数量≧1个.</t>
  </si>
  <si>
    <t>2023年汕头市潮阳区农产品产地检测站建设</t>
  </si>
  <si>
    <t>0601-农产品质量安全-农产品质量安全监测检测</t>
  </si>
  <si>
    <t>预期至2024年底，完善区级检测站化验室的基础设施建设，在现有检测仪器的基础上，配套引进必需的有关检测仪器设备；建立一个具有一定快速检测和定量分析能力的重点县检测站。制订落实农产品例行监测制度及计划，做好农产品农药残留定期抽查工作，并开展技术培训工作，确保农产品质量安全。</t>
  </si>
  <si>
    <t>落实检测站基础设施建设、实验室装修的招标、采购计划，完成250 ㎡检测站化验室基础设施建设（包括水、电、排污、防火等）</t>
  </si>
  <si>
    <t>2023年汕头市潮阳区红火蚁药剂应急
储备</t>
  </si>
  <si>
    <t>0802-动植物疫病防控-植物疫病防控</t>
  </si>
  <si>
    <t>做好红火蚁防控药剂应急储备，确保红火蚁再次发生蔓延时能够迅速采取有效措施，保障农业生物安全，保护人民群众生产生活安全。药剂应急储备不少于16吨</t>
  </si>
  <si>
    <t>市级政策性农业保险保费补贴</t>
  </si>
  <si>
    <t>1201-政策性农业保险省级财政保费补贴-政策性农业保险省级财政保费补贴</t>
  </si>
  <si>
    <t>引导和支持农户参加农业保险；主要保障关系国计民生和粮食安全的大宗农产品，重点支持农业生产环节；  不断扩大农业保险覆盖面和风险保障水平，逐步建立市场化的农业生产风险防范化解机制； 稳定农业生产，保障农民收入。</t>
  </si>
  <si>
    <t>三大粮食作物投保面积覆盖面≥80%，农业保险综合费用率≤20%，承保理赔公示率100%。</t>
  </si>
  <si>
    <t>汕头市潮阳区预制菜产业园</t>
  </si>
  <si>
    <t>1301-构建现代乡村产业体系-农业新型经营主体发展</t>
  </si>
  <si>
    <t>和平镇、金浦街道、贵屿镇</t>
  </si>
  <si>
    <t>力争至2024年，建成以潮阳特色的潮汕预制菜优势产业为主导，集“生产＋加工＋科技＋品牌＋流通＋休闲旅游”全产业链的市级现代农业产业园，实现潮阳特色的潮汕预制菜生产、加工、营销、休闲旅游等综合产值达到3.5亿元以上，引领全区现代农业加速提质增效、农民增收致富、乡村振兴发展，实现园区农民人均可支配收入增速高于当地农村居民人均可支配收入1个百分点以上，打造成为潮阳新亮点、新智慧、新未来的重要展示平台。</t>
  </si>
  <si>
    <t>引领全区现代农业加速提质增效、农民增收致富、乡村振兴发展，实现园区农民人均可支配收入增速高于当地农村居民人均可支配收入1个百分点以上，打造成为潮阳新亮点、新智慧、新未来的重要展示平台。</t>
  </si>
  <si>
    <t>汕头市潮阳区特色水果产业园</t>
  </si>
  <si>
    <t>2-续建</t>
  </si>
  <si>
    <t>通过产业园建设，实施主体与农户（贫困户）建立利益紧密的联结机制，产业园各实施主体联结带动的农户达1000户以上，户均增收2000元以上。为周边至少150户农户提供就业机会，特别是为贫困户提供就业机会，增加贫困户的经营性、工资性收入，带动长效脱贫。</t>
  </si>
  <si>
    <t>到2023年产业园特色水果产值达5.45亿元，为周边至少150户农户提供就业机会，特别是为贫困户提供就业机会，增加贫困户的经营性、工资性收入，带动长效脱贫。</t>
  </si>
  <si>
    <t>汕头市潮阳区优质蔬菜产业园</t>
  </si>
  <si>
    <t>海门镇、棉北街道</t>
  </si>
  <si>
    <t>通过“龙头企业+科研机构+农户”、“企业+合作社+基地+农户”、“合作社+基地+农户”等帮扶模式，农民人均收入达到1.55万元以上。</t>
  </si>
  <si>
    <t>产业园蔬菜种植总面积达到2.3万亩，总产量达到5.6万吨以上，产值19847万元。</t>
  </si>
  <si>
    <t>生猪养殖环节无害化处理补助</t>
  </si>
  <si>
    <t>0602-农产品质量安全-屠宰环节生猪无害化处理补助</t>
  </si>
  <si>
    <t>上一年度养殖环节无害化处理生猪发放补助率100%；病死猪专业无害化处理率不断提高。</t>
  </si>
  <si>
    <t>病死猪专业无害化处理率不断提高</t>
  </si>
  <si>
    <t>动物疫病防控项目</t>
  </si>
  <si>
    <t>0801-动植物疫病防控-动物疫病防控</t>
  </si>
  <si>
    <t>强制全省主要动物免疫病种应免畜禽的免疫密度达到90%以上，免疫抗体合格率均达70%以上，确保不发生区域性重大动物疫情。</t>
  </si>
  <si>
    <t>2023年汕头市潮阳区受污染耕地安全利用和严格管控项目</t>
  </si>
  <si>
    <t>0901-推进农业绿色发展-受污染耕地安全利用</t>
  </si>
  <si>
    <t>受污染耕地安全利用率达91%及以上，安全利用措施到位率达100%。</t>
  </si>
  <si>
    <t>潮阳区“村内道路硬化建设”项目</t>
  </si>
  <si>
    <t>各相关镇街</t>
  </si>
  <si>
    <t>至2025年底，全区农村村内道路硬化基本实现全覆盖</t>
  </si>
  <si>
    <t>村内道路（支路、巷路）硬化的路况水平明显提升，工程长期有效，村民对村内道路硬化建设满意度≥75%，群众满意度≥85%。</t>
  </si>
  <si>
    <t>潮阳区农村改厕问题摸排整改</t>
  </si>
  <si>
    <t>0402-村庄基础设施建设-农村改厕问题摸排整改</t>
  </si>
  <si>
    <t>至2025年底完成全面摸排出的问题厕所完成整改</t>
  </si>
  <si>
    <t>农村厕所改厕改造完的厕所设施合格率100%，农民满意度≥90%.</t>
  </si>
  <si>
    <t>乡村振兴海门镇示范片创建项目补助资金</t>
  </si>
  <si>
    <t>海门镇(坑尾、新地、湖边、竞海、洪洞村）</t>
  </si>
  <si>
    <t>打造乡村振兴海门镇示范片5个村创建工作，引领带动乡村全面振兴发展。</t>
  </si>
  <si>
    <t>提升村容面貌，增强群众幸福感获得感。符合工程施工质量验收相关要求，按时投入使用。</t>
  </si>
  <si>
    <t>风貌提升试点村建设项目</t>
  </si>
  <si>
    <t>文光街道桃园社区、城南街道凤南社区、棉北街道五二社区、金浦街道三堡社区、和平镇练岗村、铜盂镇草尾村、贵屿镇山联村、谷饶镇新厝村、河溪镇南田村、西胪镇波美村、关埠镇河腰村、金灶镇波头村</t>
  </si>
  <si>
    <t>选择12个村（社区）开展农房微改造试点，提升乡村风貌。</t>
  </si>
  <si>
    <t>提升12个试点村容面貌，改善基础设施建设，增强群众幸福感获得感。</t>
  </si>
  <si>
    <t>潮阳区水务局</t>
  </si>
  <si>
    <t>河湖划界经费</t>
  </si>
  <si>
    <t>1601-全面推进河长制湖长制-河湖管护</t>
  </si>
  <si>
    <t>数量指标-工程完成量-完成298条河道支流共259.5847634公里的管护范围划定
质量指标-工程验收合格率100%
时效指标-年底省级水利投资计划完成率-＞90%
社会效益指标河湖突出问题有效解决率（%）-能
生态效益指标-河湖生态环境程度改善情况-明显改善
服务对象满意度指标-受益人民群众满意度≥90%</t>
  </si>
  <si>
    <t>完成298条河道支流共259.5847634公里的管护范围划定。</t>
  </si>
  <si>
    <t>2023年度农业水价综合改革工作经费</t>
  </si>
  <si>
    <t>2002-农村水利水电-农业水价综合改革</t>
  </si>
  <si>
    <t>数量指标-工程完成量-完成2023年度农业水价综合改革工作8.705万亩
质量指标-工程验收合格率100%
时效指标-资金支出进度-＞90%
社会效益指标-项目对水利行业强监管的作用效果-效果明显
生态效益指标-项目对水生态水环境系统治理作用-效果明显
服务对象满意度指标-农户满意度≥80%</t>
  </si>
  <si>
    <t>开展2023年度农业水价综合改革工作</t>
  </si>
  <si>
    <t>排涝泵站维修养护经费</t>
  </si>
  <si>
    <t>2401-水利工程运行管护-水利工程运行管护</t>
  </si>
  <si>
    <t>数量指标-工程完成量-完成潮阳区排涝泵站维修养护工作
质量指标-工程验收合格率100%
时效指标-资金支出进度-＞90%
社会效益指标-项目对水利行业强监管的作用效果-效果明显
生态效益指标-项目对水生态水环境系统治理作用-效果明显
服务对象满意度指标-农户满意度≥80%</t>
  </si>
  <si>
    <t>完成潮阳区谷饶镇、铜盂镇排涝泵站维修养护工作</t>
  </si>
  <si>
    <t>2023年度汛前病险水利工程抢修及水利度汛工作经费</t>
  </si>
  <si>
    <t>2201-水利安全度汛-水旱灾害防御工作</t>
  </si>
  <si>
    <t>数量指标-工程完成量-完成汛前病险水利工程抢修及水利度汛工作
质量指标-工程验收合格率-100%
时效指标-资金支出进度-＞90%
社会效益指标-保障居民社会生活平稳-显著
生态效益指标-促进地区生态和谐发展-显著
服务对象满意度指标-受益人民群众满意度≥90%</t>
  </si>
  <si>
    <t>完成汛前病险水利工程抢修及水利度汛工作，确保安全度汛</t>
  </si>
  <si>
    <t>2023年度防汛设备维修养护经费</t>
  </si>
  <si>
    <t>数量指标-工程完成量-完成防汛设备维修养护1宗
质量指标-工程验收合格率100%
时效指标-资金支出进度-＞90%
社会效益指标-项目对水利行业强监管的作用效果-效果明显
生态效益指标-项目对水生态水环境系统治理作用-效果明显
服务对象满意度指标-农户满意度≥80%</t>
  </si>
  <si>
    <t>用于防汛物资储备、通讯及设备维修养护经费</t>
  </si>
  <si>
    <t>潮阳区北港碧道建设工程（铜盂镇段）</t>
  </si>
  <si>
    <t>数量指标-工程完成量4.2公里；
质量指标-工程验收合格率≥90%；
时效指标-工程进度计划完成率100%；
社会效益指标-规划实施能否推动经济社会可持续发展-能；
生态效益指标-项目对生态环境改善情况-明显改善；
服务对象满意度指标-受益人民群众满意度≥90%。</t>
  </si>
  <si>
    <t>建设乡野型碧道完成4.2公里。</t>
  </si>
  <si>
    <t>潮阳区练江碧道建设工程（铜盂镇段）</t>
  </si>
  <si>
    <t>数量指标-工程完成量5.7公里；
质量指标-工程验收合格率≥90%；
时效指标-工程进度计划完成率100%；
社会效益指标-规划实施能否推动经济社会可持续发展-能；
生态效益指标-项目对生态环境改善情况-明显改善；
服务对象满意度指标-受益人民群众满意度≥90%。</t>
  </si>
  <si>
    <t>建设乡野型碧道完成5.7公里。</t>
  </si>
  <si>
    <t>潮阳区碧道建设工程（金灶镇段）</t>
  </si>
  <si>
    <t>数量指标-工程完成量13.9公里；
质量指标-工程验收合格率≥90%；
时效指标-工程进度计划完成率100%；
社会效益指标-规划实施能否推动经济社会可持续发展-能；
生态效益指标-项目对生态环境改善情况-明显改善；
服务对象满意度指标-受益人民群众满意度≥90%。</t>
  </si>
  <si>
    <t>建设乡野型碧道完成13.9公里。</t>
  </si>
  <si>
    <t>潮阳区14宗小型水库除险加固工程</t>
  </si>
  <si>
    <t>1903-病险水库水闸除险加固-小型水库除险加固</t>
  </si>
  <si>
    <t>数量指标-工程完成量-防汛抗旱水利提升工程14宗；
质量指标-工程验收合格率≥90%；
时效指标-年底资金支出及时率100%；
社会效益指标-保护人口（万人）-16.6万人；
生态效益指标-保护耕地面积（万亩）-2.7万亩；
服务对象满意度指标-受益人民群众满意度≥90%。</t>
  </si>
  <si>
    <t>对14宗小型水库迎水坡、背水坡、坝体、溢洪道等部位存在的病险进行除险加固。</t>
  </si>
  <si>
    <t>潮阳区2023年度14宗小型水库除险加固工程</t>
  </si>
  <si>
    <t>数量指标-工程完成量-防汛抗旱水利提升工程14宗；
质量指标-工程验收合格率≥90%；
社会效益指标-保护人口（万人）-9.6万人；
生态效益指标-保护耕地面积（万亩）-1.2万亩；
可持续影响-提高水库安全运行效率-100%
服务对象满意度指标-受益人民群众满意度≥90%。</t>
  </si>
  <si>
    <t>对14宗小型水库坝体灌浆、坝坡土方修整培厚、溢洪道修复、防汛路修复、更换放水涵、完善坝后排水设施、更换输水启闭设备等。</t>
  </si>
  <si>
    <t>汕头市潮阳区堤防工程服务中心节水型单位建设服务项目</t>
  </si>
  <si>
    <t>数量指标-办公用地面积450㎡；
质量指标-项目验收合格率≥90%；
质量指标-用水器具漏损率≤5%；
社会效益指标-节水型器具普及率≥95%；
社会效益指标-单位人员节水意识-不断加强；
可持续影响-可持续发展能力-有效推动建成节水型单位。</t>
  </si>
  <si>
    <t>综合集成各项节水措施，强化用水过程管理，将本单位建成节水意识强、节水制度完备、节水器具普及、监督管理严格的节水型单位。</t>
  </si>
  <si>
    <t>潮阳区2020年度河湖管理范围划定项目</t>
  </si>
  <si>
    <t>数量指标-河道划定范围（条）-50
质量指标-工程验收合格率100%
时效指标-工程进度计划完成率100%      
社会效益指标-规划卖施能否推动经济社会可持续发展-是
生态效益指标-项目实施能否提高生态环境保护能力，改善水资源环境-是；
服务对象满意度指标-受盎大民群交满意度≥90%。</t>
  </si>
  <si>
    <t>完成支付项目采购结算款</t>
  </si>
  <si>
    <t>三屿围海堤与城防工程连接段工程建设</t>
  </si>
  <si>
    <t>1501-重大水利工程-重大水利工程</t>
  </si>
  <si>
    <t>数量指标-闭合三屿围与城防连接段长度-0.636km
质量指标-水利工程运行与维护-堤防完好率≥95%
时效指标-前期工作进度-按计划完成     
社会效益指标-发挥防洪、潮功能-是
可持续影响-消除堤段存在的安全隐患-是；
服务对象满意度指标-受盎大民群交满意度≥90%。</t>
  </si>
  <si>
    <t>完成工程主体建设形象进度约24%，包括堤防加固和涵闸重建</t>
  </si>
  <si>
    <t xml:space="preserve">汕头市中港河涝区整治（一期）（陈厝寮泵闸重建工程）
</t>
  </si>
  <si>
    <t>1902-病险水库水闸除险加固-大中型病险水闸除险加固项目</t>
  </si>
  <si>
    <t>数量指标-资金支出率≥50%
       -减少洪涝损失率≥95%
质量指标-费用支出的规范性100%
        -排水设施运行效率≥90% 
时效指标-年底资金支出及时率≥70%     
社会效益指标-保护人口（万人）21.8
生态效益指标-保护耕地面积（万亩）0.24万亩
服务对象满意度指标-受盎大民群交满意度≥90%。</t>
  </si>
  <si>
    <t>完成泵闸主体工程建设形象进度约11.7%</t>
  </si>
  <si>
    <t>汕头市中港河涝区整治（二期）（半港泵闸重建工程
）</t>
  </si>
  <si>
    <t>数量指标-减少损失率≥95%
质量指标-费用支出的规范性100%
       -排水设施运行效率≥90% 
时效指标-年底资金支出及时率≥80%     
社会效益指标-保护人口（万人）21.8
生态效益指标-保护耕地面积（万亩）0.32万亩；
服务对象满意度指标-群众满意度≥80%</t>
  </si>
  <si>
    <t>完成泵闸主体工程建设形象进度约16.8%</t>
  </si>
  <si>
    <t>汕头市潮阳区河溪水库水库除险加固工程</t>
  </si>
  <si>
    <t>1901-病险水库水闸除险加固-大中型病险水库除险加固项目</t>
  </si>
  <si>
    <t>数量指标-基本完成主体工程建设项目数量1宗，        质量指标-年度工程质量合格率≥90%，            时效指标-年度投资完成进度50%，                 社会效益指标-保护人口12万人，                         生态效益指标-保护耕地面积1.2万亩，           服务对象满意度指标-群众满意度≥90%。</t>
  </si>
  <si>
    <t>完成除险加固工程能有效消除潮阳区河溪水库安全隐患，有效保护近区域近12万口和1.5万亩耕地，同时保障包括城市几十万人供水安全和农田灌溉、稳定，提高居民生活水平和质量。</t>
  </si>
  <si>
    <t>汕头市潮阳区河溪水系工程管理处节水型单位建设服务项目</t>
  </si>
  <si>
    <t>数量指标-完成河湖管护长度1.5公里，           数量指标-完成万里碧道建设长度0.9公里                                       质量指标-年度工程质量合格率100%，            时效指标-年度省级水利投资计划完成率100%，                               社会效益指标-河湖突出问题有效解决率，能，                      社会效益指标-生态效益指标，明显改善，                    服务对象满意度指标-受益群众满意度100%。</t>
  </si>
  <si>
    <t>完成节水型单位创建工作，宣传推广节水意识。</t>
  </si>
  <si>
    <t>潮阳区潮水溪碧道工程（关埠-西胪-河溪-棉北段）</t>
  </si>
  <si>
    <t>数量指标-工程完成量5.1公里
质量指标-工程验收合格率100%
时效指标-工程进度计划完成率100%g
        -年底资金支出及时率≥70%
社会效益指标-规划卖施能否推动经济社会可持续发展-是
生态效益指标-项目实施能否提高生态环境保护能力，改善水资源环境-是；
服务对象满意度指标-受盎大民群交满意度≥90%。</t>
  </si>
  <si>
    <t>完成工程二期4.0公里的乡野型碧道建设</t>
  </si>
  <si>
    <t>西胪水干流治理工程</t>
  </si>
  <si>
    <t>1602-全面推进河长制湖长制-河湖管护</t>
  </si>
  <si>
    <t>数量指标-工程完成量-完成治理河长11.9公里。
质量指标-工程验收合格率100%
时效指标-年底省级水利投资计划完成率-＞90%
社会效益指标河湖突出问题有效解决率（%）-能
生态效益指标-河湖生态环境程度改善情况-明显改善
服务对象满意度指标-受益人民群众满意度≥90%</t>
  </si>
  <si>
    <t>完成治理河长11.9公里。</t>
  </si>
  <si>
    <t>西胪西凤港治理工程</t>
  </si>
  <si>
    <t>1603-全面推进河长制湖长制-河湖管护</t>
  </si>
  <si>
    <t>数量指标-工程完成量-完成工程治理河长11.5公里。
质量指标-工程验收合格率100%
时效指标-年底省级水利投资计划完成率-＞90%
社会效益指标河湖突出问题有效解决率（%）-能
生态效益指标-河湖生态环境程度改善情况-明显改善
服务对象满意度指标-受益人民群众满意度≥90%</t>
  </si>
  <si>
    <t>完成工程治理河长11.5公里。</t>
  </si>
  <si>
    <t>西胪四乡中塭港治理工程</t>
  </si>
  <si>
    <t>1604-全面推进河长制湖长制-河湖管护</t>
  </si>
  <si>
    <t>数量指标-工程完成量-完成工程治理河长7.9公里
质量指标-工程验收合格率100%
时效指标-年底省级水利投资计划完成率-＞90%
社会效益指标河湖突出问题有效解决率（%）-能
生态效益指标-河湖生态环境程度改善情况-明显改善
服务对象满意度指标-受益人民群众满意度≥90%</t>
  </si>
  <si>
    <t>完成工程治理河长7.9公里</t>
  </si>
  <si>
    <t>河溪水治理工程</t>
  </si>
  <si>
    <t>1605-全面推进河长制湖长制-河湖管护</t>
  </si>
  <si>
    <t>数量指标-工程完成量-完成工程治理河长10公里
质量指标-工程验收合格率100%
时效指标-年底省级水利投资计划完成率-＞90%
社会效益指标河湖突出问题有效解决率（%）-能
生态效益指标-河湖生态环境程度改善情况-明显改善
服务对象满意度指标-受益人民群众满意度≥90%</t>
  </si>
  <si>
    <t>完成工程治理河长10公里。</t>
  </si>
  <si>
    <t>金灶三港治理工程</t>
  </si>
  <si>
    <t>1606-全面推进河长制湖长制-河湖管护</t>
  </si>
  <si>
    <t>数量指标-工程完成量-完成工程治理河长4.6公里
质量指标-工程验收合格率100%
时效指标-年底省级水利投资计划完成率-＞90%
社会效益指标河湖突出问题有效解决率（%）-能
生态效益指标-河湖生态环境程度改善情况-明显改善
服务对象满意度指标-受益人民群众满意度≥90%</t>
  </si>
  <si>
    <t>完成工程治理河长4.6公里</t>
  </si>
  <si>
    <t>金灶六支渠治理工程</t>
  </si>
  <si>
    <t>1607-全面推进河长制湖长制-河湖管护</t>
  </si>
  <si>
    <t>数量指标-工程完成量-完成工程治理河长2.8公里。
质量指标-工程验收合格率100%
时效指标-年底省级水利投资计划完成率-＞90%
社会效益指标河湖突出问题有效解决率（%）-能
生态效益指标-河湖生态环境程度改善情况-明显改善
服务对象满意度指标-受益人民群众满意度≥90%</t>
  </si>
  <si>
    <t>完成工程治理河长2.8公里。</t>
  </si>
  <si>
    <t>关埠玉一大旗尾溪治理工程</t>
  </si>
  <si>
    <t>1608-全面推进河长制湖长制-河湖管护</t>
  </si>
  <si>
    <t>数量指标-工程完成量-完成工程治理河长2.4公里
质量指标-工程验收合格率100%
时效指标-年底省级水利投资计划完成率-＞90%
社会效益指标河湖突出问题有效解决率（%）-能
生态效益指标-河湖生态环境程度改善情况-明显改善
服务对象满意度指标-受益人民群众满意度≥90%</t>
  </si>
  <si>
    <t>完成工程治理河长2.4公里。</t>
  </si>
  <si>
    <t>关埠玉二罪下溪治理工程</t>
  </si>
  <si>
    <t>1609-全面推进河长制湖长制-河湖管护</t>
  </si>
  <si>
    <t>数量指标-工程完成量-完成工程治理河长2.2公里
质量指标-工程验收合格率100%
时效指标-年底省级水利投资计划完成率-＞90%
社会效益指标河湖突出问题有效解决率（%）-能
生态效益指标-河湖生态环境程度改善情况-明显改善
服务对象满意度指标-受益人民群众满意度≥90%</t>
  </si>
  <si>
    <t>完成工程治理河长2.2公里。</t>
  </si>
  <si>
    <t>23宗小型水库除险加固</t>
  </si>
  <si>
    <t xml:space="preserve">
数量指标-23宗小型水库除险加固-23宗
质量指标-工程验收合格率-100 
时效指标-工程进度计划完成率-100 
        -年底资金支出及时率-100 
社会效益指标-规划实施能否推动经济社会可持续发展-能 
生态效益指标-项目实施能否提高生态环境保护能力，改善水资源环境-能
服务对象满意度指标-受益人民群众满意度≥90% 
</t>
  </si>
  <si>
    <t>完成支付项目结算款</t>
  </si>
  <si>
    <t>水利机电排灌升级改造奖补项目</t>
  </si>
  <si>
    <t>数量指标-工程完成量-完成全区101宗排灌站进行日常检测、维修、改造
质量指标-工程验收合格率100%
时效指标-资金支出进度-＞90%
社会效益指标-项目对水利行业强监管的作用效果-效果明显
生态效益指标-项目对水生态水环境系统治理作用-效果明显
服务对象满意度指标-农户满意度≥80%</t>
  </si>
  <si>
    <t>完成全区101宗排灌站进行日常检测、维修、改造</t>
  </si>
  <si>
    <t>项目已于2021年完工，下达资金被市局收回</t>
  </si>
  <si>
    <t>蟹窑水（贵屿镇段）治理工程</t>
  </si>
  <si>
    <t>数量指标-工程完成量-完成工程治理河长15.3公里
质量指标-工程验收合格率    已完工未验收
时效指标-年底省级水利投资计划完成率-＞90%
社会效益指标河湖突出问题有效解决率（%）-能
生态效益指标-河湖生态环境程度改善情况-明显改善
服务对象满意度指标-受益人民群众满意度≥90%</t>
  </si>
  <si>
    <t>完成工程治理河长15.3公里</t>
  </si>
  <si>
    <t>铜盂东山截洪渠治理工程</t>
  </si>
  <si>
    <t>数量指标-工程完成量-完成工程治理河长5.26公里
质量指标-工程验收合格率     已完工未验收
时效指标-年底省级水利投资计划完成率-＞90%
社会效益指标河湖突出问题有效解决率（%）-能
生态效益指标-河湖生态环境程度改善情况-明显改善
服务对象满意度指标-受益人民群众满意度≥90%</t>
  </si>
  <si>
    <t>完成工程治理河长5.26公里</t>
  </si>
  <si>
    <t>铜盂东山排洪溪治理工程</t>
  </si>
  <si>
    <t>数量指标-工程完成量-完成工程治理河长5.13公里
质量指标-工程验收合格率   100%
时效指标-年底省级水利投资计划完成率-＞90%
社会效益指标河湖突出问题有效解决率（%）-能
生态效益指标-河湖生态环境程度改善情况-明显改善
服务对象满意度指标-受益人民群众满意度≥90%</t>
  </si>
  <si>
    <t>完成工程治理河长5.13公里</t>
  </si>
  <si>
    <t>练北水（和平段）治理工程</t>
  </si>
  <si>
    <t>数量指标-工程完成量-完成工程治理河长7.1公里
质量指标-工程验收合格率   100%
时效指标-年底省级水利投资计划完成率-＞90%
社会效益指标河湖突出问题有效解决率（%）-能
生态效益指标-河湖生态环境程度改善情况-明显改善
服务对象满意度指标-受益人民群众满意度≥90%</t>
  </si>
  <si>
    <t>完成工程治理河长7.1公里</t>
  </si>
  <si>
    <t>铜盂崎溪治理工程</t>
  </si>
  <si>
    <t>数量指标-工程完成量-完成工程治理河长4.403公里
质量指标-工程验收合格率   100%
时效指标-年底省级水利投资计划完成率-＞90%
社会效益指标河湖突出问题有效解决率（%）-能
生态效益指标-河湖生态环境程度改善情况-明显改善
服务对象满意度指标-受益人民群众满意度≥90%</t>
  </si>
  <si>
    <t>完成工程治理河长4.403公里</t>
  </si>
  <si>
    <t>铜盂箭溪治理工程</t>
  </si>
  <si>
    <t>数量指标-工程完成量-完成工程治理河长4.912公里
质量指标-工程验收合格率   100%
时效指标-年底省级水利投资计划完成率-＞90%
社会效益指标河湖突出问题有效解决率（%）-能
生态效益指标-河湖生态环境程度改善情况-明显改善
服务对象满意度指标-受益人民群众满意度≥90%</t>
  </si>
  <si>
    <t>完成工程治理河长4.912公里</t>
  </si>
  <si>
    <t>金浦三角河治理工程</t>
  </si>
  <si>
    <t>数量指标-工程完成量-完成工程治理河长3.031公里
质量指标-工程验收合格率    已完工未验收
时效指标-年底省级水利投资计划完成率-＞90%
社会效益指标河湖突出问题有效解决率（%）-能
生态效益指标-河湖生态环境程度改善情况-明显改善
服务对象满意度指标-受益人民群众满意度≥90%</t>
  </si>
  <si>
    <t>完成工程治理河长3.031公里</t>
  </si>
  <si>
    <t>城南北港渠治理工程</t>
  </si>
  <si>
    <t>数量指标-工程完成量-完成工程治理河长4.1公里
质量指标-工程验收合格率    已完工未验收
时效指标-年底省级水利投资计划完成率-＞90%
社会效益指标河湖突出问题有效解决率（%）-能
生态效益指标-河湖生态环境程度改善情况-明显改善
服务对象满意度指标-受益人民群众满意度≥90%</t>
  </si>
  <si>
    <t>完成工程治理河长4.1公里</t>
  </si>
  <si>
    <t>西胪西凤水闸重建工程</t>
  </si>
  <si>
    <t>数量指标-工程完成量-完成潮阳区中型水闸安全鉴定
质量指标-年度工程质量合格率（%）-＞80%
时效指标-年度投资完成进度（%）-95%
社会效益指标-保护人口（万人）-
生态效益指标-保护耕地面积（万亩）-
服务对象满意度指标-受益人民群众满意度≥90%</t>
  </si>
  <si>
    <t>完成西凤水闸重建工程建设33%工程量</t>
  </si>
  <si>
    <t>潮阳区2021年27宗小型水库安全运行标准化建设</t>
  </si>
  <si>
    <t>数量指标-工程完成量-完成潮阳区27宗标准化建设
质量指标-工程验收合格率100%
时效指标-资金支出进度-＞90%
社会效益指标-项目对水利行业强监管的作用效果-效果明显
生态效益指标-项目对水生态水环境系统治理作用-效果明显
服务对象满意度指标-农户满意度≥80%</t>
  </si>
  <si>
    <t>完成潮阳区27宗标准化建设</t>
  </si>
  <si>
    <t>中型水闸安全鉴定</t>
  </si>
  <si>
    <t>完成潮阳区中型水闸安全鉴定</t>
  </si>
  <si>
    <t>2023年潮阳区碧道维修养护</t>
  </si>
  <si>
    <t>数量指标-工程完成量-对29.4公里已建成碧道实施日常维护养护，并修建一座滨河生态景观公园。
质量指标-工程验收合格率100%。
时效指标-年底省级水利投资计划完成率≥90%。
社会效益指标河湖突出问题有效解决率（%）-能。
生态效益指标-河湖生态环境程度改善情况-明显改善。
服务对象满意度指标-受益人民群众满意度≥90%。</t>
  </si>
  <si>
    <t>对29.4公里已建成碧道实施日常维护养护，并修建一座滨河生态景观公园。</t>
  </si>
  <si>
    <t>谷饶镇大坑村截洪渠改造工程</t>
  </si>
  <si>
    <t>2022.10</t>
  </si>
  <si>
    <t>2023.10</t>
  </si>
  <si>
    <t>数量指标-预算执行率100%
时效指标-前期工作进度-按计划完成
经济效益-带动项目投资-项目（估算）总投资507万元   
成本指标-低于批复概算数的比例100%   
社会效益指标-通过项目实施，带动社会经济的发展，加强民生保障-促进政府主导的公益性和准公益性项目前期工作顺利推进
服务对象满意度指标-受盎大民群交满意度≥90%。</t>
  </si>
  <si>
    <t>完成工程项目可行性研究报告及初步设计报告编制</t>
  </si>
  <si>
    <t>和平镇易涝区治理排涝泵站建设工程</t>
  </si>
  <si>
    <t>2022.9</t>
  </si>
  <si>
    <t>2023.12</t>
  </si>
  <si>
    <t>1、数量指标：新建、扩建治涝电排站4宗。
2、质量指标：工程竣工验收合格率100%。
3、时效指标：资金支出进度100%。
4、社会效益指标：建成后将完善和平镇涝区的排涝体系，解决区域内排涝不畅的问题。
5、生态效益指标：项目实施后能有效改善辖区排洪排涝功能，提供生态环境保护能力。
6、服务对象满意度指标：受益人民群众满意度≥90%。</t>
  </si>
  <si>
    <t>完成4宗治涝电排站施工及验收工作。</t>
  </si>
  <si>
    <t>水利工程管理标准化建设</t>
  </si>
  <si>
    <t>数量指标-工程完成量-对潮阳区水闸、堤防、泵站进行管理标准化建设
质量指标-工程通过省级考核验收率-100%
时效指标-年底资金支出进度≥90%
社会效益指标-项目对防洪、灌溉、供水等的作用 效果-作用明显
生态效益指标-目对水安全水资源水生态水环境水灾害系统治理的作用效果-作用明显
服务对象满意度指标-受益人民群众满意度≥90%</t>
  </si>
  <si>
    <t>对潮阳区水闸、堤防、泵站进行管理标准化建设</t>
  </si>
  <si>
    <t>汕头市潮阳区榕江堤防护岸工程</t>
  </si>
  <si>
    <t>数量指标-预算执行率100%
质量指标-资金发放合规性100%
时效指标-年底资金支出及时率≥80% 
成本指标-成本控制-不超过预算
经济效益-专项资金专款专用使用率100%          
社会效益指标-增强单位资金支出泽责任-逐步提高</t>
  </si>
  <si>
    <t>完成工程项目初步设计报告编制</t>
  </si>
  <si>
    <t>潮阳区棉北海堤除险加固工程</t>
  </si>
  <si>
    <t>数量指标-预算执行率100%
时效指标-前期工作进度-按计划完成
经济效益-带动项目投资-项目（估算）总投资64855.04万元     
成本指标-低于批复概算数的比例100%   
社会效益指标-通过项目实施，带动社会经济的发展，加强民生保障-促进政府主导的公益性和准公益性项目前期工作顺利推进
服务对象满意度指标-受盎大民群交满意度≥90%。</t>
  </si>
  <si>
    <t>潮阳区供水直抄到户管网升级改造建设工程</t>
  </si>
  <si>
    <t>数量指标-资金支出率≥80%
质量指标-费用支出的规范性100%
        -镇区供水安全、稳定-达标 
成本指标-成本控制-不超过概算     
社会效益指标-保护涝区内人民的生命和财产安全-是
生态效益指标-防洪、排涝水平-提高；
服务对象满意度指标-受盎大民群交满意度≥90%。</t>
  </si>
  <si>
    <t>完成供水二期子项目（包括贵屿镇、关埠镇、河溪镇、和平镇和铜盂镇五个镇的管网及村居改造工程）的前期建设和施工预备工作</t>
  </si>
  <si>
    <t>汕头市潮阳区三屿围海堤（潮阳段）达标加固工程</t>
  </si>
  <si>
    <t>数量指标-减少洪涝损失率100%
质量指标-水利工程运行与维护-堤防完好率≥95%
时效指标-年底资金支出及时率≥80%    
社会效益指标-发挥防洪、潮功能-是
可持续影响-消除堤段存在的安全隐患-是；
服务对象满意度指标-受盎大民群交满意度≥90%。</t>
  </si>
  <si>
    <t>完成支付工程项目结算款</t>
  </si>
  <si>
    <t>该项目已竣工未结算，因尚存在资金缺口，申报涉农资金以完成支付工程项目结算款。</t>
  </si>
  <si>
    <t>汕头市潮阳区金浦街道面前水闸新建工程</t>
  </si>
  <si>
    <t>数量指标-工程完成量-新建小型水闸1宗
质量指标-年度工程质量合格率（%）-＞80%
时效指标-年度投资完成进度（%）-95%
社会效益指标-保护人口（万人）-4.434万人
生态效益指标-保护耕地面积（万亩）-0.627165万亩
服务对象满意度指标-受益人民群众满意度≥90%</t>
  </si>
  <si>
    <t>新建小型水闸1宗</t>
  </si>
  <si>
    <t>潮阳区交通运输局</t>
  </si>
  <si>
    <t>2023年“四好农村路”工程养护</t>
  </si>
  <si>
    <t>4106-四好农村路-养护工程</t>
  </si>
  <si>
    <t>区地方公路服务中心</t>
  </si>
  <si>
    <t>完成省、市布置的县、乡、村道1038.6公里库内项目的养护工程</t>
  </si>
  <si>
    <t>2023年“四好农村路”日常养护</t>
  </si>
  <si>
    <t>4105-四好农村路-日常养护</t>
  </si>
  <si>
    <t>县道168.6公里，乡道133.2公里，村道736.8公里，完成日常养护工作</t>
  </si>
  <si>
    <t>2023年“四好农村路”建设路网提升工程</t>
  </si>
  <si>
    <t>4103-四好农村路-路网联结改造工程</t>
  </si>
  <si>
    <t>各镇、街道、区地方公路服务中心</t>
  </si>
  <si>
    <t>新增建设路网联结改造工程9.24公里</t>
  </si>
  <si>
    <t>新增建设路网联结改造工程15.74公里，提高农村公路好路率和出行满意度</t>
  </si>
  <si>
    <t>2023年“四好农村路”建设“单改双”工程</t>
  </si>
  <si>
    <t>4104-四好农村路-建制村通双车道工程</t>
  </si>
  <si>
    <t>新增建设“单改双”工程项目2.36公里</t>
  </si>
  <si>
    <t>新增建设“单改双”工程项目2.36公里，提高农村公路通畅率和出行满意度</t>
  </si>
  <si>
    <t>2023年“四好农村路”危旧桥梁改造工程</t>
  </si>
  <si>
    <t>4101-四好农村路-危旧桥改造工程</t>
  </si>
  <si>
    <t>三类以下危旧桥梁的检测及省库内危旧桥梁维护改造</t>
  </si>
  <si>
    <t>三类以下危旧桥梁的检测及省库内危旧桥梁维护改造，确保桥梁的安全性和通畅性</t>
  </si>
  <si>
    <t>2023年“四好农村路”村道安全生命防护工程</t>
  </si>
  <si>
    <t>4102-四好农村路-村道安全生命防护工程</t>
  </si>
  <si>
    <t>新增实施村道安防工程40公里隐患路段的整治以及事故多发路段的整治、平安村口</t>
  </si>
  <si>
    <t>新增实施村道安防40公里以及事故多发路段的整治工作、平安村口，提高农村公路行驶安全性</t>
  </si>
  <si>
    <t>2023年“四好农村路”美丽农村路建设</t>
  </si>
  <si>
    <t>打造潮阳区示范区美丽农村路建设，路域环境提升</t>
  </si>
  <si>
    <t>打造潮阳区示范区美丽农村路建设，路域环境提升，整体提升农村公路的示范性水平</t>
  </si>
  <si>
    <t>汕头市自然资源局潮阳分局</t>
  </si>
  <si>
    <t>汕头市潮阳区2023年乡村绿化美化</t>
  </si>
  <si>
    <t>2506-造林与生态修复-乡村绿化美化建设</t>
  </si>
  <si>
    <t>建设乡村绿化美化24个，推进乡村绿化美化建设。提高村庄绿化率，改善人居环境。</t>
  </si>
  <si>
    <t>汕头市潮阳区2023年薇甘菊防治</t>
  </si>
  <si>
    <t>2601-林业有害生物防控-松材线虫病等林业有害生物预防与除治</t>
  </si>
  <si>
    <t>林业有害生物成灾率控制在26.32‰以下，防控目标任务完成率≥90%，林业有害生物防治面积≥700亩，无公害防治率达到85%以上</t>
  </si>
  <si>
    <t>汕头市潮阳区2023年政策性森林保险市级财政保费补贴</t>
  </si>
  <si>
    <t>2901-政策性森林保险省级财政保费补贴-政策性森林保险省级财政保费补贴</t>
  </si>
  <si>
    <t>潮阳区生态公益林面积160745亩，100%参保；商品林面积155620亩，80%参保</t>
  </si>
  <si>
    <t>汕头潮阳龙头湾中华白海豚市级自然保护区科学考察、勘界立标与总体规划修编项目</t>
  </si>
  <si>
    <t>2701-自然保护地整合优化-自然保护地整合优化</t>
  </si>
  <si>
    <t>主要完成自然保护区综合科学考察和自然保护区勘界立标及总体规划编制等工作。</t>
  </si>
  <si>
    <t>汕头市潮阳区金浦梅花湿地公园</t>
  </si>
  <si>
    <t>3101-湿地保护与恢复-湿地保护与恢复</t>
  </si>
  <si>
    <t>推进湿地保护小区、小微湿地建设，提升湿地生态服务功能</t>
  </si>
  <si>
    <t>汕头市潮阳区铜盂灵潭湿地公园</t>
  </si>
  <si>
    <t>潮阳区林草湿数据与国土“三调”数据对接融合图斑核实项目</t>
  </si>
  <si>
    <t>3501-森林资源保护与监测-林草生态综合监测评价</t>
  </si>
  <si>
    <t>完成林草湿数据与国土“三调”数据对接融合初步成果中原森林资源管理“一张图”为林业用地、国土“三调”为“非林地”的不一致图斑的核实工作。根据林地管理相关资料，确定需要外业核实的重点图斑数量和位置，根据实际情况对所有林转非图斑填写变化原因，并汇总图斑说明编制成果报告。</t>
  </si>
  <si>
    <t>野生动植物资源保护与监测项目</t>
  </si>
  <si>
    <t>3001-野生动植物资源保护及疫源疫病监测-野生动植物资源保护</t>
  </si>
  <si>
    <t>主要是对汕头市森林野生动植物资源保护与监测开展工作，加强森林野生动植物资源的保护，维护林区稳定性，提高森林质量、生态功能，改善管护生态环境。</t>
  </si>
  <si>
    <t>2023年度基本农田保护市级补贴资金</t>
  </si>
  <si>
    <t>3701-永久基本农田保护-永久基本农田后续管护</t>
  </si>
  <si>
    <t>切实保护耕地和基本农田，调动承担基本农田保护任务的单位的积极性，建立基本农田保护激励机制。</t>
  </si>
  <si>
    <t>区城市管理和综合执法局</t>
  </si>
  <si>
    <t>潮阳区生活垃圾收运一体化项目（市级资金）</t>
  </si>
  <si>
    <t>市城市管理和综合执法局</t>
  </si>
  <si>
    <t>4001-乡村生活垃圾治理-乡村生活垃圾治理</t>
  </si>
  <si>
    <t>各镇</t>
  </si>
  <si>
    <t>实现生活垃圾无害化处理</t>
  </si>
  <si>
    <t>潮阳区生活垃圾焚烧发电厂（市级资金）</t>
  </si>
  <si>
    <t>完善农村生活垃圾收集体系</t>
  </si>
  <si>
    <t>村级污水处理工程运维（市级资金）</t>
  </si>
  <si>
    <t>3801-农村生活污水治理-农村生活污水治理</t>
  </si>
  <si>
    <t>建议进一步核实该表中项目总投资。</t>
  </si>
  <si>
    <t>提升改善农村人居环境</t>
  </si>
  <si>
    <t>潮南</t>
  </si>
  <si>
    <t>汕头市自然资源局潮南分局</t>
  </si>
  <si>
    <t>2023年潮南区乡村绿化美化建设项目</t>
  </si>
  <si>
    <t>非基建类</t>
  </si>
  <si>
    <t>建设乡村绿化美化9个村。</t>
  </si>
  <si>
    <t>绿化美化乡村9个、年度资金支出进度100%、造林质量合格率≥85%、新造林抚育质量合格率≥90%、村容村貌变化情况改善提升、公众满意度≥90%。</t>
  </si>
  <si>
    <t>潮南区2023年松材线虫病等林业有害生物预防与除治项目</t>
  </si>
  <si>
    <t>林业有害生物防控-松材线虫病等林业有害生物预防与除治</t>
  </si>
  <si>
    <t>松材线虫病、薇甘菊、林地红火蚁及其他各类林业有害生物监测、防治和检疫，购置应急防控物资。</t>
  </si>
  <si>
    <t>松材线虫病防控目标任务完成率≥90%、主要林业有害生物无公害防治率≥85%、林业有害生物成灾率≤4‰、防治区林业有害生物发生程度有效减少、周边群众满意度≥90%。</t>
  </si>
  <si>
    <t>2023年潮南区政策性保险项目</t>
  </si>
  <si>
    <t>政策性森林保险市级财政保费补贴——政策性森林保险市级财政保费补贴</t>
  </si>
  <si>
    <t>森林参保面积27.04万亩，其中：生态公益林参保面积19.46万亩，商品林参保面积7.58万亩。</t>
  </si>
  <si>
    <t>森林参保面积27.04万亩、公益林参保面积19.46万亩、商品林参保面积7.58万亩、公益林参保比例100%、商品林参保比例30%（力争商品林参保率达到50%）、林农满意度≥90%。</t>
  </si>
  <si>
    <t>2023年潮南区森林火情早期处理能力提升项目</t>
  </si>
  <si>
    <t>森林火灾预防-森林火情早期处理能力提升</t>
  </si>
  <si>
    <t>通过开展森林火情早期处理能力提升项目，推进森林防火工作，提升森林火灾防控能力，构建较完备的森林火灾预防体系，购买防火物资。</t>
  </si>
  <si>
    <t>森林火灾受害率≤0.9‰、重大森林火灾事件发生率为0、周边群众满意度≥90%。</t>
  </si>
  <si>
    <t>森林资源保护与监测</t>
  </si>
  <si>
    <t>森林资源保护与监测-林草生态综合监测评价</t>
  </si>
  <si>
    <t xml:space="preserve">实施林草生态综合监测评价，确保按计划高质量完成样地调查和图斑监测工作。
</t>
  </si>
  <si>
    <t>完成图斑监测；完成样地调查；完成加密样地调查。</t>
  </si>
  <si>
    <t>2022年度汕头市潮南区永久基本农田保护补贴资金</t>
  </si>
  <si>
    <t>永久性基本农田保护-永久基本农田后续管护</t>
  </si>
  <si>
    <t>永久基本农田保护面积115096.63亩、补偿资金发放准确率100%、补偿资金下达的及时性、对社会产生积极影响、永久基本农田利用情况长期可持续利用、永久基本农田范围内生态环境持续向好</t>
  </si>
  <si>
    <t>潮南区乡镇生活污水处理设施</t>
  </si>
  <si>
    <t>驻镇帮镇扶村（提升镇村公共基础设施水平）-乡村人居环境整治和小型公益性基础设施建设</t>
  </si>
  <si>
    <t>2011年</t>
  </si>
  <si>
    <t>2049年</t>
  </si>
  <si>
    <t>两英、陈店、陇田、司马浦</t>
  </si>
  <si>
    <t>4座镇级生活污水处理设施稳定运行率达到90%以上，出水水质达到地表水Ⅴ类标准。</t>
  </si>
  <si>
    <t>潮南区农业农村局</t>
  </si>
  <si>
    <t>潮南区农村集体经济组织清产核资项目</t>
  </si>
  <si>
    <t>构建现代乡村产业体系--扶持壮大村集体经济</t>
  </si>
  <si>
    <t>各镇（街道）</t>
  </si>
  <si>
    <r>
      <rPr>
        <sz val="11"/>
        <rFont val="宋体"/>
        <charset val="134"/>
      </rPr>
      <t>开展清产核资村（涉农社区）数</t>
    </r>
    <r>
      <rPr>
        <sz val="11"/>
        <rFont val="宋体"/>
        <charset val="134"/>
      </rPr>
      <t>≥230</t>
    </r>
    <r>
      <rPr>
        <sz val="11"/>
        <rFont val="宋体"/>
        <charset val="134"/>
      </rPr>
      <t>，基本查清农村集体经济组织资产，保障农民财产权益；项目村基层党组织凝聚力有所增强；项目区农民满意度</t>
    </r>
    <r>
      <rPr>
        <sz val="11"/>
        <rFont val="宋体"/>
        <charset val="134"/>
      </rPr>
      <t>≥90%</t>
    </r>
    <r>
      <rPr>
        <sz val="11"/>
        <rFont val="宋体"/>
        <charset val="134"/>
      </rPr>
      <t>。</t>
    </r>
  </si>
  <si>
    <t>2023年潮南区扶持村级集体经济试点项目</t>
  </si>
  <si>
    <t>扶持发展村集体经济项目（个数）≥9；支持农民合作社数量（个）≥1；年度资金支出进度（%）≥80%；服务对象满意度（%）≥90%</t>
  </si>
  <si>
    <t>汕头市潮南区2023年度受污染耕地安全利用和严格管控项目</t>
  </si>
  <si>
    <t>推进农业绿色发展--受污染耕地安全利用</t>
  </si>
  <si>
    <t>续建项目</t>
  </si>
  <si>
    <t>受污染耕地安全利用率不低于91%</t>
  </si>
  <si>
    <t>依据2022年晚稻安全利用初步排查及水稻加密调查得出的水稻超标区面积和污染程度，按照受污染耕地安全利用相关技术指南要求，开展受污染耕地安全利用与严格管控工作，完成我区受污染耕地安全利用和严格管控面积9287.88亩，措施到位率达到100%，安全利用率不低于91%。</t>
  </si>
  <si>
    <t>汕头市潮南区农业装备能力提升</t>
  </si>
  <si>
    <t>农业生产能力提升--粮食生产良种良法技术推广</t>
  </si>
  <si>
    <t>提升农民的素质和专业能力</t>
  </si>
  <si>
    <t>举办培训班暨现场演示会4期。通过对基层农业技术员、科技示范户、农民合作社及农民进行知识培训和实操培训，不断提高广大农民群众的科技素质，加快新品种、新技术推广应用，推动农业科技创新和农业转型升级，为逐步培育一批具有较强市场意识，懂经营、会管理、有技术的高素质农民打下良好基础。</t>
  </si>
  <si>
    <t>潮南区高标准农田建设项目规划编制工作经费</t>
  </si>
  <si>
    <t>农田建设及管护--高标准农田建设及管护</t>
  </si>
  <si>
    <t>2023年汕头市潮南区司马浦镇高标准农田建设项目</t>
  </si>
  <si>
    <t>完成上级下达2023年新建高标准农田建设项目1000亩任务</t>
  </si>
  <si>
    <t>2023年汕头市潮南区仙城镇高标准农田建设提质改造项目</t>
  </si>
  <si>
    <t>完成上级下达2023年高标准农田改造提升建设项目5000亩任务</t>
  </si>
  <si>
    <t>高标准农田（垦造水田）后期管护项目</t>
  </si>
  <si>
    <t>耕地质量管理</t>
  </si>
  <si>
    <t>农田建设及管护--耕地质量管理</t>
  </si>
  <si>
    <t>第三次土壤普查经费</t>
  </si>
  <si>
    <t>潮南区小型农田水利建设项目</t>
  </si>
  <si>
    <t>农田建设及管护--小型农田水利设施</t>
  </si>
  <si>
    <t>2023年市级农产品农药残留快速检测项目</t>
  </si>
  <si>
    <t>农产品质量安全--农产品质量安全监测检测</t>
  </si>
  <si>
    <t>完成年检测农产品2400个次，合格率98%以上</t>
  </si>
  <si>
    <t>农业农村局</t>
  </si>
  <si>
    <t>养殖环节无害化处理补助</t>
  </si>
  <si>
    <t>畜牧业转型升级-养殖环节无害化处理补助</t>
  </si>
  <si>
    <t>按照中央和省制定的标准，发放养殖环节生猪无害化处理补助；防范重大动物疫情。</t>
  </si>
  <si>
    <t>动物疫病防控-实验室改造</t>
  </si>
  <si>
    <t>动植物疫病防控-动物疫病防控</t>
  </si>
  <si>
    <t>升级改造区县级实验室，完成动物疫病日常监测任务及采样送检工作；确保强制免疫病种应免疫畜禽的免疫密度90%以上，免疫质量和免疫效果（除布病外其他病种的平均免疫抗体合格率）达70%以上，确保不发生重大动物疫情。</t>
  </si>
  <si>
    <t>汕头市潮南区农业农村局</t>
  </si>
  <si>
    <t>潮南区政策性农业保险市级财政保费补贴</t>
  </si>
  <si>
    <t>政策性农业保险市级财政保费补贴--政策性农业保险市级财政保费补贴</t>
  </si>
  <si>
    <t>不断扩大农业保险覆盖面和风险保障水平，逐步建立市场化的农业生产风险防范化解机制.</t>
  </si>
  <si>
    <t>潮南区甘薯市级现代农业产业园</t>
  </si>
  <si>
    <t>构建现代乡村产业体系--市级现代农业产业园建设</t>
  </si>
  <si>
    <t>已通过《汕头市农业农村局关于认定第二批汕头市现代农业产业园的通知》（汕市农农[2021]2号）认定甘薯市级现代农业产业园为第二批汕头市现代农业产业园</t>
  </si>
  <si>
    <t>峡山街道、井都镇、陇田镇</t>
  </si>
  <si>
    <t>通过建设现代农业产业园，培育知名度高的区域农业品牌，提高产业园内农民人均收入，增强经济发展，助力乡村振兴战略。</t>
  </si>
  <si>
    <t>汕头市潮南区
农业农村局</t>
  </si>
  <si>
    <t>潮南区“互联网+”农产品出村进城试点县工程项目</t>
  </si>
  <si>
    <t>构建现代乡村产业体系--
市级现代农业产业园建设</t>
  </si>
  <si>
    <t>未完成</t>
  </si>
  <si>
    <t>开展农产品样品抽检，完成该年度食品安全工作评议考核要求的内容</t>
  </si>
  <si>
    <t>2023年潮南区农产品质量安全监测项目</t>
  </si>
  <si>
    <t>农产品质量安全--
农产品质量安全监测检测</t>
  </si>
  <si>
    <t>强化农产品物流冷链布局，加强试点农产品质量监督，提升试点主体农产品网销能力，加强试点主体实践推广，新型农业经营主体数量大幅上升。</t>
  </si>
  <si>
    <t>峡山街道垃圾清运补助项目</t>
  </si>
  <si>
    <t>村庄基础设施建设-美丽乡村建设</t>
  </si>
  <si>
    <t>峡山街道</t>
  </si>
  <si>
    <t>提升村公共基础设施水平、有效改善农村人居环境，提升村容村貌。</t>
  </si>
  <si>
    <t>村民满意度达到95%，工程设计使用年限大于等于5年，验收合格率100%，项目完成及时率100%，资金使用率大于等于95%，资金使用不发生重大违规违纪问题，美丽乡村建设村容村貌明显提升。</t>
  </si>
  <si>
    <t>深沟村卫生站建设工程</t>
  </si>
  <si>
    <t>驻镇帮镇扶村（提升镇域公共服务能力）+镇村公共服务类</t>
  </si>
  <si>
    <t>2022年</t>
  </si>
  <si>
    <t>基建类</t>
  </si>
  <si>
    <t>成田镇</t>
  </si>
  <si>
    <r>
      <rPr>
        <sz val="11"/>
        <rFont val="宋体"/>
        <charset val="134"/>
      </rPr>
      <t>1</t>
    </r>
    <r>
      <rPr>
        <sz val="11"/>
        <rFont val="宋体"/>
        <charset val="134"/>
      </rPr>
      <t>、数量指标 支持美丽乡村建设数量</t>
    </r>
    <r>
      <rPr>
        <sz val="11"/>
        <rFont val="宋体"/>
        <charset val="134"/>
      </rPr>
      <t>1</t>
    </r>
    <r>
      <rPr>
        <sz val="11"/>
        <rFont val="宋体"/>
        <charset val="134"/>
      </rPr>
      <t>个；</t>
    </r>
    <r>
      <rPr>
        <sz val="11"/>
        <rFont val="宋体"/>
        <charset val="134"/>
      </rPr>
      <t>2</t>
    </r>
    <r>
      <rPr>
        <sz val="11"/>
        <rFont val="宋体"/>
        <charset val="134"/>
      </rPr>
      <t>、时效指标 年度资金支出进度</t>
    </r>
    <r>
      <rPr>
        <sz val="11"/>
        <rFont val="宋体"/>
        <charset val="134"/>
      </rPr>
      <t>90%</t>
    </r>
    <r>
      <rPr>
        <sz val="11"/>
        <rFont val="宋体"/>
        <charset val="134"/>
      </rPr>
      <t>；</t>
    </r>
    <r>
      <rPr>
        <sz val="11"/>
        <rFont val="宋体"/>
        <charset val="134"/>
      </rPr>
      <t>3</t>
    </r>
    <r>
      <rPr>
        <sz val="11"/>
        <rFont val="宋体"/>
        <charset val="134"/>
      </rPr>
      <t>、质量指标</t>
    </r>
    <r>
      <rPr>
        <sz val="11"/>
        <rFont val="宋体"/>
        <charset val="134"/>
      </rPr>
      <t xml:space="preserve"> </t>
    </r>
    <r>
      <rPr>
        <sz val="11"/>
        <rFont val="宋体"/>
        <charset val="134"/>
      </rPr>
      <t>达到美丽宜居村标准的比例</t>
    </r>
    <r>
      <rPr>
        <sz val="11"/>
        <rFont val="宋体"/>
        <charset val="134"/>
      </rPr>
      <t>100%</t>
    </r>
    <r>
      <rPr>
        <sz val="11"/>
        <rFont val="宋体"/>
        <charset val="134"/>
      </rPr>
      <t>；</t>
    </r>
    <r>
      <rPr>
        <sz val="11"/>
        <rFont val="宋体"/>
        <charset val="134"/>
      </rPr>
      <t>4</t>
    </r>
    <r>
      <rPr>
        <sz val="11"/>
        <rFont val="宋体"/>
        <charset val="134"/>
      </rPr>
      <t>、社会指标 村容村貌明显提高、资金使用不发生重大违规违纪问题；</t>
    </r>
    <r>
      <rPr>
        <sz val="11"/>
        <rFont val="宋体"/>
        <charset val="134"/>
      </rPr>
      <t>5</t>
    </r>
    <r>
      <rPr>
        <sz val="11"/>
        <rFont val="宋体"/>
        <charset val="134"/>
      </rPr>
      <t>、满意度指标 农户满意度</t>
    </r>
    <r>
      <rPr>
        <sz val="11"/>
        <rFont val="宋体"/>
        <charset val="134"/>
      </rPr>
      <t>100%</t>
    </r>
  </si>
  <si>
    <t>溪东社区公厕新建工程</t>
  </si>
  <si>
    <t>村庄基础设施建设+农村改厕问题摸排整改</t>
  </si>
  <si>
    <t>1、数量指标 支持美丽乡村建设数量1个；2、质量指标 改造完的厕所设施合格率90%；3、时效指标 年度资金支出进度90%；4、社会指标 村容村貌明显提高、资金使用不发生重大违规违纪问题；5、满意度指标 农户满意度100%</t>
  </si>
  <si>
    <t>溪东社区村内道路硬底化升级改造工程（新寨门横路、元大边路、振东路北三巷道、中游河畔道路）</t>
  </si>
  <si>
    <t>村庄基础设施建设-村内道路硬化建设</t>
  </si>
  <si>
    <t>1、数量指标 支持美丽乡村建设数量1个；2、质量指标 村内道路硬化工程竣工验收合格率90%；3、时效指标 年度资金支出进度90%；4、社会指标 村容村貌明显提高、资金使用不发生重大违规违纪问题；5、满意度指标 农户满意度100%</t>
  </si>
  <si>
    <t>成田镇镇区环卫保洁项目</t>
  </si>
  <si>
    <t>1、数量指标 支持美丽乡村建设数量15个；2、时效指标 年度资金支出进度90%；3、社会指标 村容村貌明显提高’4、资金使用是否发生重大违规违纪问题；5、质量指标 达到美丽宜居村标准的比例100%；6、满意度指标 农户满意度100%</t>
  </si>
  <si>
    <t>潮南区雷岭镇麻埔村山地余甘子种植项目</t>
  </si>
  <si>
    <t>构建现代乡村产业体系—扶持壮大村集体经济项目</t>
  </si>
  <si>
    <t>雷岭镇</t>
  </si>
  <si>
    <t>改善农业生产条件，提高农产品价值，拓宽农民收入渠道，并对山地进行生态修复。</t>
  </si>
  <si>
    <t>(数量指标)培育发展产业（个数）  1个
(质量指标)是否发生规模性返贫  否
(时效指标)年度资金支出进度（%）  100%
(社会效益指标）当地产业发展水平  明显提高
（生态效益指标）当地生态环境  明显改善
（服务对象满意度指标）农户满意度（%）  95%</t>
  </si>
  <si>
    <t>东新村坪顶岭路硬底化工程</t>
  </si>
  <si>
    <t>村庄基础设施建设—村内道路硬化建设</t>
  </si>
  <si>
    <t>满足当地村民生产生活出行及该村基础设施发展的需要</t>
  </si>
  <si>
    <t>（数量指标）支持美丽乡村建设数量（个） 1个
（质量指标）工程竣工验收合格率（%） 100%
（时效指标）年度资金支出进度（%） 100%
（社会效益指标）美丽乡村建设项目村村容村貌  明显提升
（服务对象满意度指标)农户满意度（%）  95%
（社会效益指标）资金使用是否发生重大违规违纪问题  否</t>
  </si>
  <si>
    <t>潮南区雷岭镇东盘村滚水湖农田灌溉渠修复工程</t>
  </si>
  <si>
    <t>农田建设及管护—小型农田水利建设项目</t>
  </si>
  <si>
    <t>满足当地村民生产用水需求，完善农田水利设施工程建设，保障农田排灌需求，有效增加受益农田的面积。</t>
  </si>
  <si>
    <t>（数量指标）新增灌溉面积（亩）  40亩
（数量指标）新增排涝面积（亩）   40亩
（质量指标）工程竣工验收合格率（%） 100%
（时效指标）年度资金支出进度（%） 100%
（时效指标）任务完成及时性  按时完成
（服务对象满意度指标)农户满意度（%）  95%</t>
  </si>
  <si>
    <t>汕头市潮南区雷岭镇南溪村村庄面前路挡土墙建设工程（一期）</t>
  </si>
  <si>
    <t>保障当地村民生产生活出行的安全，满足该村基础设施发展的需要</t>
  </si>
  <si>
    <t>新联村卫生站建设工程</t>
  </si>
  <si>
    <t>驻镇帮镇扶村（提升镇域公共服务能力）—镇村公共服务类</t>
  </si>
  <si>
    <t>胪岗镇新联村</t>
  </si>
  <si>
    <t>（数量指标）年度资金支出进度80%；（质量指标）项目（工程）验收合格率100%；（时效指标）项目（工程）完成及时率100%；（社会效益指标）乡村公共文化服务水平有效提高；（可持续影响指标）工程设计使用年限50年；（服务对象满意度指标）农户满意度90%</t>
  </si>
  <si>
    <t>溪尾周村卫生站建设工程</t>
  </si>
  <si>
    <t>胪岗镇溪尾周村</t>
  </si>
  <si>
    <t>四和村卫生站建设工程</t>
  </si>
  <si>
    <t>胪岗镇四和村</t>
  </si>
  <si>
    <t>港洲村公共厕所升级改造工程</t>
  </si>
  <si>
    <t>村庄基础设施建设—农村改厕问题摸排整改</t>
  </si>
  <si>
    <t>司马浦镇</t>
  </si>
  <si>
    <t>完善村居公共服务设施，改善村居生产生活条件</t>
  </si>
  <si>
    <t>1.支持美丽乡村建设数量（个）(1)，2.改造完的厕所设施合格率（%）(100%)，3.年度资金支出进度（%）(90%)，4.美丽乡村建设项目村容村貌(提升)，5.资金使用是否发生重大违规违纪问题（否），6.农户满意度（%）（95%）</t>
  </si>
  <si>
    <t>下桥村公共厕所升级改造工程</t>
  </si>
  <si>
    <t>下美村公共厕所建设工程</t>
  </si>
  <si>
    <t>大布下社区公共厕所升级改造工程</t>
  </si>
  <si>
    <t>虎空村入村环境提质升级项目</t>
  </si>
  <si>
    <t>村庄基础设施建设—美丽乡村建设</t>
  </si>
  <si>
    <t>红场镇</t>
  </si>
  <si>
    <t>1.（数量指标）支持美丽乡村建设数量（1个）
2.（质量指标）支持建设的村庄达到美丽宜居村标准的比例（%）66%
3.（时效指标）年度资金支出进度（%）100%
4.（社会效益指标）美丽乡村建设项目村村容村貌
5.（社会效益指标）资金使用是否发生重大违规违纪问题（否）
6.（服务对象满意度指标）农户满意度90%</t>
  </si>
  <si>
    <t>X061水红线品质提升项目</t>
  </si>
  <si>
    <t>潘岱村面前池升级改造项目</t>
  </si>
  <si>
    <t>中村垃圾收集点整改提升工程</t>
  </si>
  <si>
    <t>大輋垃圾收集点整改提升工程</t>
  </si>
  <si>
    <t>迭石垃圾收集点整改提升工程</t>
  </si>
  <si>
    <t>红军医院入口道路塌方修复</t>
  </si>
  <si>
    <t>陈店镇新溪西村新时代文明实践站升级改造工程</t>
  </si>
  <si>
    <t>陈店镇</t>
  </si>
  <si>
    <t>按照省文明办关于新时代文明实践阵地的工作部署，在推动文明实践站各项工作常态化开展的基础上，完善文明实践阵地建设，加强志愿服务，做好示范作用，提高群众生活幸福感。</t>
  </si>
  <si>
    <t xml:space="preserve">1.产出指标（数量指标）：行政村综合性文化服务中心达标建设数量（个）=1                                  2.产出指标（质量指标）：行政村综合性文化服务中心建设达标完成率（％）=100％                                        3.产出指标（时效指标）：年度资金支出进度（%）=100％                                             4.效益指标（社会效益指标）：受益人口数（人）≥5956                                                  5.效益指标（社会效益指标）：乡村公共文化服务水平有效提高                              6.满意度指标（服务对象满意度指标）：群众对行政村综合性文化分服务中心服务的满意度（%）≥90%                                                          </t>
  </si>
  <si>
    <t>陈店镇溪口社区新时代文明实践站升级改造工程</t>
  </si>
  <si>
    <t xml:space="preserve">1.产出指标（数量指标）：行政村综合性文化服务中心达标建设数量（个）=1                                  2.产出指标（质量指标）：行政村综合性文化服务中心建设达标完成率（％）=100％                                        3.产出指标（时效指标）：年度资金支出进度（%）=100％                                             4.效益指标（社会效益指标）：受益人口数（人）≥10563                                                  5.效益指标（社会效益指标）：乡村公共文化服务水平有效提高                              6.满意度指标（服务对象满意度指标）：群众对行政村综合性文化分服务中心服务的满意度（%）≥90%                                                          </t>
  </si>
  <si>
    <t>陈店镇综治中心规范化建设改造项目</t>
  </si>
  <si>
    <t>按照《关于加强全市镇（街道）综治中心规范化建设的实施方案》要求，构建集社会风险排查防范、社会矛盾多元化解、综合网格服务管理、风险研判和指挥调度等功能为一体的综合治理实体工作平台，为平安汕头、法治汕头建设提供坚实基础保障</t>
  </si>
  <si>
    <t xml:space="preserve">1.产出指标（数量指标）：建设数量（个）=1                                   2.产出指标（质量指标）：建设达标完成率（％）=100％                                        3.产出指标（时效指标）：年度资金支出进度（%）=100％                                             4.效益指标（社会效益指标）：受益人口数（人）≥134389                                                5.效益指标（社会效益指标）：乡村公共文化服务水平有效提高                                       6.满意度指标（服务对象满意度指标）：群众满意度（%）≥90%                                                          </t>
  </si>
  <si>
    <t>陈店镇沟湖人民广场公厕改造工程</t>
  </si>
  <si>
    <t>该项目建成能完善陈店镇沟湖社区基层设施配置，完善公厕服务体系，方便人民群众，对改善人居环境有重要意义</t>
  </si>
  <si>
    <t>1.产出指标（数量指标）：2023年完成农村改厕（座）=1                                2.产出指标（数量指标）：卫生公厕普及率（%）=100％                                      3.产出指标（质量指标）：工程竣工验收合格率（%）=100％                                   4.产出指标（质量指标）：改造完的厕所设施合格率（%）=100％                              5.产出指标（时效指标）：年度资金支出进度（%）=100％                                         6.效益指标（社会效益指标）：美丽乡村建设项目村村容村貌提升                                     7.效益指标（社会效益指标）：资金使用不发生重大违规违纪问题                                  8.满意度指标（服务对象满意度指标）：农户满意度（%）≥90%</t>
  </si>
  <si>
    <t>陈店镇溪口社区新厝尾尾段道路建设工程</t>
  </si>
  <si>
    <t>该项目建成能完善陈店镇溪口社区道路交通网络体系，方便人民群众日常出行，促进区域经济发展，提高村民生活水平，对改善农村经济和人居环境有重要意义</t>
  </si>
  <si>
    <t xml:space="preserve">1.产出指标（数量指标）：完成村内道路硬化公里数（公里）=0.222                               2.产出指标（质量指标）：村内道路硬化工程竣工验收合格率（%）=100％                                   3..产出指标（时效指标）：年度资金支出进度（%）                                              4. 效益指标（社会效益指标）：美丽乡村建设项目村村容村貌提升                                     5.效益指标（社会效益指标）：资金使用不发生重大违规违纪问题                                  6.满意度指标（服务对象满意度指标）：农户满意度（%）≥90%    </t>
  </si>
  <si>
    <t>陈店镇文光社区南港南路升级改造工程</t>
  </si>
  <si>
    <t>该项目建成能完善陈店镇文光社区道路交通网络体系，方便人民群众日常出行，促进区域经济发展，提高村民生活水平，对改善农村经济和人居环境有重要意义</t>
  </si>
  <si>
    <t xml:space="preserve">1.产出指标（数量指标）：完成村内道路硬化公里数（公里）=0.35                            2.产出指标（质量指标）：村内道路硬化工程竣工验收合格率（%）=100％                                   3..产出指标（时效指标）：年度资金支出进度（%）=100％                                               4. 效益指标（社会效益指标）：美丽乡村建设项目村村容村貌提升                                     5.效益指标（社会效益指标）：资金使用不发生重大违规违纪问题                                  6.满意度指标（服务对象满意度指标）：农户满意度（%）≥90%    </t>
  </si>
  <si>
    <t>陈店镇文光社区振兴南溪南路建设工程</t>
  </si>
  <si>
    <t xml:space="preserve">1.产出指标（数量指标）：完成村内道路硬化公里数（公里）=0.5                             2.产出指标（质量指标）：村内道路硬化工程竣工验收合格率（%）=100％                                   3..产出指标（时效指标）：年度资金支出进度（%）=100％                                              4. 效益指标（社会效益指标）：美丽乡村建设项目村村容村貌提升                                     5.效益指标（社会效益指标）：资金使用不发生重大违规违纪问题                                  6.满意度指标（服务对象满意度指标）：农户满意度（%）≥90%    </t>
  </si>
  <si>
    <t>两英镇蜜蜂养殖产业</t>
  </si>
  <si>
    <t>驻镇帮镇扶村（提升产业发展水平）—产业基础设施建设类</t>
  </si>
  <si>
    <t>区县未提供项目实施方案，且辖区畜牧股也未掌握相关情况，仅提供项目名称及绩效目标，无法出具审核意见，视为不通过。</t>
  </si>
  <si>
    <t>2024年</t>
  </si>
  <si>
    <t>两英镇</t>
  </si>
  <si>
    <t>1、培育发展产业项目1个，2、不发生规模性返贫，3、年度资金支出率100%，4、当地产业发展水平明显提高，5、当地生态环境明显改善，6、农户满意度≥90%。</t>
  </si>
  <si>
    <t>仙斗村种植油茶树项目（第3期）</t>
  </si>
  <si>
    <t>高堂社区草莓种植农产业项目</t>
  </si>
  <si>
    <t>种植草莓用地要符合国家对耕地管控要求，建设大棚要按照设施农业登记要求进行登记备案</t>
  </si>
  <si>
    <t>永丰社区永泰东路至永安路东六巷道路改造提升工程</t>
  </si>
  <si>
    <t>2020年</t>
  </si>
  <si>
    <t>1、支持美丽乡村建设数量1个，2、完成村内道路硬化公里数≥0.37公里；3、完成村内道路硬化自然村数1个，4、村内道路硬化工程竣工验收合格率100%，5、年度资金支出进度100%，6、农户满意度≥90%。</t>
  </si>
  <si>
    <t>古厝社区露天旧厕池升级改造公厕工程</t>
  </si>
  <si>
    <t>1、支持美丽乡村建设数量1个，2、改造完的厕所设施合格率100%，3、年度资金支出进度100%，4、美丽乡村建设项目村村容村貌明显改善，5、资金使用不发生重大违规违纪问题，6、群众满意度≥90%。</t>
  </si>
  <si>
    <t>练南村朝南路村道改造提升建设工程</t>
  </si>
  <si>
    <t>路况水平明显提升，有效改善农村人居环境整治情况。</t>
  </si>
  <si>
    <r>
      <rPr>
        <sz val="11"/>
        <rFont val="宋体"/>
        <charset val="134"/>
      </rPr>
      <t>村民满意度达到</t>
    </r>
    <r>
      <rPr>
        <sz val="11"/>
        <rFont val="宋体"/>
        <charset val="134"/>
      </rPr>
      <t>95%</t>
    </r>
    <r>
      <rPr>
        <sz val="11"/>
        <rFont val="宋体"/>
        <charset val="134"/>
      </rPr>
      <t>，工程设计使用年限大于等于5年，工程竣工验收合格率</t>
    </r>
    <r>
      <rPr>
        <sz val="11"/>
        <rFont val="宋体"/>
        <charset val="134"/>
      </rPr>
      <t>100</t>
    </r>
    <r>
      <rPr>
        <sz val="11"/>
        <rFont val="宋体"/>
        <charset val="134"/>
      </rPr>
      <t>%，项目（工程）完成及时率100%，完成村内道路升级改造公里数1.194公里。</t>
    </r>
  </si>
  <si>
    <t>潮东村潮南路和新东路环境提升建设工程</t>
  </si>
  <si>
    <t>村民满意度达到95%，工程设计使用年限大于等于5年，工程竣工验收合格率100%，项目（工程）完成及时率100%，支持美丽乡村建设数量1个，资金使用不发生重大违规违纪问题。</t>
  </si>
  <si>
    <t>新东路拓宽改造提升建设工程</t>
  </si>
  <si>
    <t>沿河房屋潮尾祠至学校路风貌提升建设工程</t>
  </si>
  <si>
    <t>潮东村村容风貌提升建设项目</t>
  </si>
  <si>
    <t>河涌水塘环境卫生整治工程</t>
  </si>
  <si>
    <t>潮东村进村广场周边环境提升工程</t>
  </si>
  <si>
    <t>潮东村工业区道路硬化建设工程</t>
  </si>
  <si>
    <t>溪心村东寨外溪配套设施环境提升工程</t>
  </si>
  <si>
    <t>村民满意度达到95%，工程设计使用年限大于等于5年，工程竣工验收合格率100%，项目（工程）完成及时率100%，支持美丽乡村建设数量1个，完成挡土墙长度306.02米。</t>
  </si>
  <si>
    <t>溪心村寨前溪配套设施环境提升工程</t>
  </si>
  <si>
    <t>村民满意度达到95%，工程设计使用年限大于等于5年，工程竣工验收合格率100%，项目（工程）完成及时率100%，支持美丽乡村建设数量1个，完成挡土墙长度127米。</t>
  </si>
  <si>
    <t>溪心村西寨外溪配套设施环境提升工程</t>
  </si>
  <si>
    <t>村民满意度达到95%，工程设计使用年限大于等于5年，工程竣工验收合格率100%，项目（工程）完成及时率100%，支持美丽乡村建设数量1个，完成挡土墙长度217米。</t>
  </si>
  <si>
    <t>沙溪社区东区一横路、东一至东四直路、东南环溪路原有道路升级改造工程</t>
  </si>
  <si>
    <r>
      <rPr>
        <sz val="11"/>
        <rFont val="宋体"/>
        <charset val="134"/>
      </rPr>
      <t>村民满意度达到</t>
    </r>
    <r>
      <rPr>
        <sz val="11"/>
        <rFont val="宋体"/>
        <charset val="134"/>
      </rPr>
      <t>95%</t>
    </r>
    <r>
      <rPr>
        <sz val="11"/>
        <rFont val="宋体"/>
        <charset val="134"/>
      </rPr>
      <t>，工程设计使用年限大于等于5年，工程竣工验收合格率</t>
    </r>
    <r>
      <rPr>
        <sz val="11"/>
        <rFont val="宋体"/>
        <charset val="134"/>
      </rPr>
      <t>100</t>
    </r>
    <r>
      <rPr>
        <sz val="11"/>
        <rFont val="宋体"/>
        <charset val="134"/>
      </rPr>
      <t>%，项目（工程）完成及时率100%，完成村内道路升级改造公里数1.3243公里，完成村内道路硬化自然村数1个。</t>
    </r>
  </si>
  <si>
    <t>峡山街道东沟村大溪周边环境升级改造工程</t>
  </si>
  <si>
    <t>村民满意度达到95%，工程设计使用年限大于等于5年，工程竣工验收合格率100%，项目（工程）完成及时率100%，资金使用率大于等于95%，完成挡土墙长度624米。</t>
  </si>
  <si>
    <t>东山社区东山宾馆一街至三街路面升级工程</t>
  </si>
  <si>
    <t>村民满意度达到95%，工程设计使用年限大于等于5年，工程竣工验收合格率100%，项目（工程）完成及时率100%，资金使用率大于等于95%，完成道路升级改造419.729米。</t>
  </si>
  <si>
    <t>平湖西社区甘薯育苗基地项目二期</t>
  </si>
  <si>
    <t>驻镇帮镇扶村（提升产业发展水平）—产业升级类项目</t>
  </si>
  <si>
    <t>井都镇平湖西社区</t>
  </si>
  <si>
    <r>
      <rPr>
        <sz val="11"/>
        <rFont val="宋体"/>
        <charset val="134"/>
      </rPr>
      <t>1.</t>
    </r>
    <r>
      <rPr>
        <sz val="11"/>
        <rFont val="宋体"/>
        <charset val="134"/>
      </rPr>
      <t>（数量指标）培育发展产业（个数）</t>
    </r>
    <r>
      <rPr>
        <sz val="11"/>
        <rFont val="宋体"/>
        <charset val="134"/>
      </rPr>
      <t>1</t>
    </r>
    <r>
      <rPr>
        <sz val="11"/>
        <rFont val="宋体"/>
        <charset val="134"/>
      </rPr>
      <t>个；</t>
    </r>
    <r>
      <rPr>
        <sz val="11"/>
        <rFont val="宋体"/>
        <charset val="134"/>
      </rPr>
      <t>2</t>
    </r>
    <r>
      <rPr>
        <sz val="11"/>
        <rFont val="宋体"/>
        <charset val="134"/>
      </rPr>
      <t>、（质量指标）是否发生规模性返贫</t>
    </r>
    <r>
      <rPr>
        <sz val="11"/>
        <rFont val="宋体"/>
        <charset val="134"/>
      </rPr>
      <t xml:space="preserve">  </t>
    </r>
    <r>
      <rPr>
        <sz val="11"/>
        <rFont val="宋体"/>
        <charset val="134"/>
      </rPr>
      <t>否；</t>
    </r>
    <r>
      <rPr>
        <sz val="11"/>
        <rFont val="宋体"/>
        <charset val="134"/>
      </rPr>
      <t>3</t>
    </r>
    <r>
      <rPr>
        <sz val="11"/>
        <rFont val="宋体"/>
        <charset val="134"/>
      </rPr>
      <t>、（社会效益指标）当地产业发展水平</t>
    </r>
    <r>
      <rPr>
        <sz val="11"/>
        <rFont val="宋体"/>
        <charset val="134"/>
      </rPr>
      <t xml:space="preserve"> </t>
    </r>
    <r>
      <rPr>
        <sz val="11"/>
        <rFont val="宋体"/>
        <charset val="134"/>
      </rPr>
      <t>明显提高；</t>
    </r>
    <r>
      <rPr>
        <sz val="11"/>
        <rFont val="宋体"/>
        <charset val="134"/>
      </rPr>
      <t>4</t>
    </r>
    <r>
      <rPr>
        <sz val="11"/>
        <rFont val="宋体"/>
        <charset val="134"/>
      </rPr>
      <t>、（生态效益指标）当地生态环境</t>
    </r>
    <r>
      <rPr>
        <sz val="11"/>
        <rFont val="宋体"/>
        <charset val="134"/>
      </rPr>
      <t xml:space="preserve"> </t>
    </r>
    <r>
      <rPr>
        <sz val="11"/>
        <rFont val="宋体"/>
        <charset val="134"/>
      </rPr>
      <t>明显提高</t>
    </r>
    <r>
      <rPr>
        <sz val="11"/>
        <rFont val="宋体"/>
        <charset val="134"/>
      </rPr>
      <t xml:space="preserve">  </t>
    </r>
    <r>
      <rPr>
        <sz val="11"/>
        <rFont val="宋体"/>
        <charset val="134"/>
      </rPr>
      <t>；</t>
    </r>
    <r>
      <rPr>
        <sz val="11"/>
        <rFont val="宋体"/>
        <charset val="134"/>
      </rPr>
      <t>5</t>
    </r>
    <r>
      <rPr>
        <sz val="11"/>
        <rFont val="宋体"/>
        <charset val="134"/>
      </rPr>
      <t>、（时效指标）年度资金支出进度（%）</t>
    </r>
    <r>
      <rPr>
        <sz val="11"/>
        <rFont val="宋体"/>
        <charset val="134"/>
      </rPr>
      <t>100%</t>
    </r>
    <r>
      <rPr>
        <sz val="11"/>
        <rFont val="宋体"/>
        <charset val="134"/>
      </rPr>
      <t>；</t>
    </r>
    <r>
      <rPr>
        <sz val="11"/>
        <rFont val="宋体"/>
        <charset val="134"/>
      </rPr>
      <t>6</t>
    </r>
    <r>
      <rPr>
        <sz val="11"/>
        <rFont val="宋体"/>
        <charset val="134"/>
      </rPr>
      <t>、（服务对象满意度指标</t>
    </r>
    <r>
      <rPr>
        <sz val="11"/>
        <rFont val="宋体"/>
        <charset val="134"/>
      </rPr>
      <t xml:space="preserve"> </t>
    </r>
    <r>
      <rPr>
        <sz val="11"/>
        <rFont val="宋体"/>
        <charset val="134"/>
      </rPr>
      <t>农户满意度</t>
    </r>
    <r>
      <rPr>
        <sz val="11"/>
        <rFont val="宋体"/>
        <charset val="134"/>
      </rPr>
      <t xml:space="preserve">  100%</t>
    </r>
  </si>
  <si>
    <t>和丰村卫生站建设</t>
  </si>
  <si>
    <t>井都镇和丰村</t>
  </si>
  <si>
    <r>
      <rPr>
        <sz val="11"/>
        <rFont val="宋体"/>
        <charset val="134"/>
      </rPr>
      <t>1.</t>
    </r>
    <r>
      <rPr>
        <sz val="11"/>
        <rFont val="宋体"/>
        <charset val="134"/>
      </rPr>
      <t>（数量指标）行政村综合性医疗服务中心建设数量（个）</t>
    </r>
    <r>
      <rPr>
        <sz val="11"/>
        <rFont val="宋体"/>
        <charset val="134"/>
      </rPr>
      <t>1</t>
    </r>
    <r>
      <rPr>
        <sz val="11"/>
        <rFont val="宋体"/>
        <charset val="134"/>
      </rPr>
      <t>个；</t>
    </r>
    <r>
      <rPr>
        <sz val="11"/>
        <rFont val="宋体"/>
        <charset val="134"/>
      </rPr>
      <t>2</t>
    </r>
    <r>
      <rPr>
        <sz val="11"/>
        <rFont val="宋体"/>
        <charset val="134"/>
      </rPr>
      <t>、（质量指标）行政村综合性医疗服务中心建设达标完成率（100%）</t>
    </r>
    <r>
      <rPr>
        <sz val="11"/>
        <rFont val="宋体"/>
        <charset val="134"/>
      </rPr>
      <t xml:space="preserve">  </t>
    </r>
    <r>
      <rPr>
        <sz val="11"/>
        <rFont val="宋体"/>
        <charset val="134"/>
      </rPr>
      <t>100%；</t>
    </r>
    <r>
      <rPr>
        <sz val="11"/>
        <rFont val="宋体"/>
        <charset val="134"/>
      </rPr>
      <t>3</t>
    </r>
    <r>
      <rPr>
        <sz val="11"/>
        <rFont val="宋体"/>
        <charset val="134"/>
      </rPr>
      <t>、（时效指标）年度资金支出进度（%）</t>
    </r>
    <r>
      <rPr>
        <sz val="11"/>
        <rFont val="宋体"/>
        <charset val="134"/>
      </rPr>
      <t>100%</t>
    </r>
    <r>
      <rPr>
        <sz val="11"/>
        <rFont val="宋体"/>
        <charset val="134"/>
      </rPr>
      <t>；</t>
    </r>
    <r>
      <rPr>
        <sz val="11"/>
        <rFont val="宋体"/>
        <charset val="134"/>
      </rPr>
      <t>4</t>
    </r>
    <r>
      <rPr>
        <sz val="11"/>
        <rFont val="宋体"/>
        <charset val="134"/>
      </rPr>
      <t>、（社会效益指标）乡村公共医疗服务水平</t>
    </r>
    <r>
      <rPr>
        <sz val="11"/>
        <rFont val="宋体"/>
        <charset val="134"/>
      </rPr>
      <t xml:space="preserve"> </t>
    </r>
    <r>
      <rPr>
        <sz val="11"/>
        <rFont val="宋体"/>
        <charset val="134"/>
      </rPr>
      <t>有效提高</t>
    </r>
    <r>
      <rPr>
        <sz val="11"/>
        <rFont val="宋体"/>
        <charset val="134"/>
      </rPr>
      <t xml:space="preserve">  </t>
    </r>
    <r>
      <rPr>
        <sz val="11"/>
        <rFont val="宋体"/>
        <charset val="134"/>
      </rPr>
      <t>；</t>
    </r>
    <r>
      <rPr>
        <sz val="11"/>
        <rFont val="宋体"/>
        <charset val="134"/>
      </rPr>
      <t>5</t>
    </r>
    <r>
      <rPr>
        <sz val="11"/>
        <rFont val="宋体"/>
        <charset val="134"/>
      </rPr>
      <t>、（生态文明效益）利用率</t>
    </r>
    <r>
      <rPr>
        <sz val="11"/>
        <rFont val="宋体"/>
        <charset val="134"/>
      </rPr>
      <t xml:space="preserve"> 100%</t>
    </r>
    <r>
      <rPr>
        <sz val="11"/>
        <rFont val="宋体"/>
        <charset val="134"/>
      </rPr>
      <t>；</t>
    </r>
    <r>
      <rPr>
        <sz val="11"/>
        <rFont val="宋体"/>
        <charset val="134"/>
      </rPr>
      <t>6</t>
    </r>
    <r>
      <rPr>
        <sz val="11"/>
        <rFont val="宋体"/>
        <charset val="134"/>
      </rPr>
      <t>、（服务对象满意度指标</t>
    </r>
    <r>
      <rPr>
        <sz val="11"/>
        <rFont val="宋体"/>
        <charset val="134"/>
      </rPr>
      <t xml:space="preserve"> </t>
    </r>
    <r>
      <rPr>
        <sz val="11"/>
        <rFont val="宋体"/>
        <charset val="134"/>
      </rPr>
      <t>群众满意度</t>
    </r>
    <r>
      <rPr>
        <sz val="11"/>
        <rFont val="宋体"/>
        <charset val="134"/>
      </rPr>
      <t xml:space="preserve">  100%</t>
    </r>
  </si>
  <si>
    <t>神山社区文明实践站建设项目</t>
  </si>
  <si>
    <t>项目名称修改为“神山社区新时代文明实践站提质改造项目”</t>
  </si>
  <si>
    <t>井都镇神山社区</t>
  </si>
  <si>
    <r>
      <rPr>
        <sz val="11"/>
        <rFont val="宋体"/>
        <charset val="134"/>
      </rPr>
      <t>1.</t>
    </r>
    <r>
      <rPr>
        <sz val="11"/>
        <rFont val="宋体"/>
        <charset val="134"/>
      </rPr>
      <t>（数量指标）行政村综合性文化服务中心建设数量（个）</t>
    </r>
    <r>
      <rPr>
        <sz val="11"/>
        <rFont val="宋体"/>
        <charset val="134"/>
      </rPr>
      <t>1</t>
    </r>
    <r>
      <rPr>
        <sz val="11"/>
        <rFont val="宋体"/>
        <charset val="134"/>
      </rPr>
      <t>个；</t>
    </r>
    <r>
      <rPr>
        <sz val="11"/>
        <rFont val="宋体"/>
        <charset val="134"/>
      </rPr>
      <t>2</t>
    </r>
    <r>
      <rPr>
        <sz val="11"/>
        <rFont val="宋体"/>
        <charset val="134"/>
      </rPr>
      <t>、（质量指标）行政村综合性文化服务中心建设达标完成率（100%）</t>
    </r>
    <r>
      <rPr>
        <sz val="11"/>
        <rFont val="宋体"/>
        <charset val="134"/>
      </rPr>
      <t xml:space="preserve">  </t>
    </r>
    <r>
      <rPr>
        <sz val="11"/>
        <rFont val="宋体"/>
        <charset val="134"/>
      </rPr>
      <t>100%；</t>
    </r>
    <r>
      <rPr>
        <sz val="11"/>
        <rFont val="宋体"/>
        <charset val="134"/>
      </rPr>
      <t>3</t>
    </r>
    <r>
      <rPr>
        <sz val="11"/>
        <rFont val="宋体"/>
        <charset val="134"/>
      </rPr>
      <t>、（时效指标）年度资金支出进度（%）</t>
    </r>
    <r>
      <rPr>
        <sz val="11"/>
        <rFont val="宋体"/>
        <charset val="134"/>
      </rPr>
      <t>100%</t>
    </r>
    <r>
      <rPr>
        <sz val="11"/>
        <rFont val="宋体"/>
        <charset val="134"/>
      </rPr>
      <t>；</t>
    </r>
    <r>
      <rPr>
        <sz val="11"/>
        <rFont val="宋体"/>
        <charset val="134"/>
      </rPr>
      <t>4</t>
    </r>
    <r>
      <rPr>
        <sz val="11"/>
        <rFont val="宋体"/>
        <charset val="134"/>
      </rPr>
      <t>、（社会效益指标）乡村公共文化服务水平</t>
    </r>
    <r>
      <rPr>
        <sz val="11"/>
        <rFont val="宋体"/>
        <charset val="134"/>
      </rPr>
      <t xml:space="preserve"> </t>
    </r>
    <r>
      <rPr>
        <sz val="11"/>
        <rFont val="宋体"/>
        <charset val="134"/>
      </rPr>
      <t>有效提高</t>
    </r>
    <r>
      <rPr>
        <sz val="11"/>
        <rFont val="宋体"/>
        <charset val="134"/>
      </rPr>
      <t xml:space="preserve">  </t>
    </r>
    <r>
      <rPr>
        <sz val="11"/>
        <rFont val="宋体"/>
        <charset val="134"/>
      </rPr>
      <t>；</t>
    </r>
    <r>
      <rPr>
        <sz val="11"/>
        <rFont val="宋体"/>
        <charset val="134"/>
      </rPr>
      <t>5</t>
    </r>
    <r>
      <rPr>
        <sz val="11"/>
        <rFont val="宋体"/>
        <charset val="134"/>
      </rPr>
      <t>、（生态文明效益）利用率</t>
    </r>
    <r>
      <rPr>
        <sz val="11"/>
        <rFont val="宋体"/>
        <charset val="134"/>
      </rPr>
      <t xml:space="preserve"> 100%</t>
    </r>
    <r>
      <rPr>
        <sz val="11"/>
        <rFont val="宋体"/>
        <charset val="134"/>
      </rPr>
      <t>；</t>
    </r>
    <r>
      <rPr>
        <sz val="11"/>
        <rFont val="宋体"/>
        <charset val="134"/>
      </rPr>
      <t>6</t>
    </r>
    <r>
      <rPr>
        <sz val="11"/>
        <rFont val="宋体"/>
        <charset val="134"/>
      </rPr>
      <t>、（服务对象满意度指标</t>
    </r>
    <r>
      <rPr>
        <sz val="11"/>
        <rFont val="宋体"/>
        <charset val="134"/>
      </rPr>
      <t xml:space="preserve"> </t>
    </r>
    <r>
      <rPr>
        <sz val="11"/>
        <rFont val="宋体"/>
        <charset val="134"/>
      </rPr>
      <t>群众满意度</t>
    </r>
    <r>
      <rPr>
        <sz val="11"/>
        <rFont val="宋体"/>
        <charset val="134"/>
      </rPr>
      <t xml:space="preserve">  100%</t>
    </r>
  </si>
  <si>
    <t>凤光村文化室建设项目</t>
  </si>
  <si>
    <t>项目名称修改为“凤光村新时代文明实践站提质改造项目”</t>
  </si>
  <si>
    <t>井都镇凤光村</t>
  </si>
  <si>
    <t>连丰村党群服务中心便民服务设施配套项目</t>
  </si>
  <si>
    <t>井都镇连丰村</t>
  </si>
  <si>
    <t>潮南区甘薯市级现代农业产业园项目提升</t>
  </si>
  <si>
    <t>构建现代乡村产业体系—市级现代农业产业园建设</t>
  </si>
  <si>
    <t>井都镇人民政府</t>
  </si>
  <si>
    <t>潮南区仙城镇梅径村养蜂产业周边环境提升项目</t>
  </si>
  <si>
    <t>仙城镇</t>
  </si>
  <si>
    <t>目标1：培育发展产业大于1个
目标2：不发生规模性返贫</t>
  </si>
  <si>
    <r>
      <rPr>
        <sz val="11"/>
        <rFont val="宋体"/>
        <charset val="134"/>
      </rPr>
      <t>培育发展产业</t>
    </r>
    <r>
      <rPr>
        <sz val="11"/>
        <rFont val="宋体"/>
        <charset val="134"/>
      </rPr>
      <t>≥1</t>
    </r>
    <r>
      <rPr>
        <sz val="11"/>
        <rFont val="宋体"/>
        <charset val="134"/>
      </rPr>
      <t>个；</t>
    </r>
    <r>
      <rPr>
        <sz val="11"/>
        <rFont val="宋体"/>
        <charset val="134"/>
      </rPr>
      <t xml:space="preserve">
</t>
    </r>
    <r>
      <rPr>
        <sz val="11"/>
        <rFont val="宋体"/>
        <charset val="134"/>
      </rPr>
      <t>不发生规模性返贫；</t>
    </r>
    <r>
      <rPr>
        <sz val="11"/>
        <rFont val="宋体"/>
        <charset val="134"/>
      </rPr>
      <t xml:space="preserve">
</t>
    </r>
    <r>
      <rPr>
        <sz val="11"/>
        <rFont val="宋体"/>
        <charset val="134"/>
      </rPr>
      <t>当地产业发展水平明显提高；</t>
    </r>
    <r>
      <rPr>
        <sz val="11"/>
        <rFont val="宋体"/>
        <charset val="134"/>
      </rPr>
      <t xml:space="preserve">
</t>
    </r>
    <r>
      <rPr>
        <sz val="11"/>
        <rFont val="宋体"/>
        <charset val="134"/>
      </rPr>
      <t>当地生态环境明显改善；</t>
    </r>
    <r>
      <rPr>
        <sz val="11"/>
        <rFont val="宋体"/>
        <charset val="134"/>
      </rPr>
      <t xml:space="preserve">
</t>
    </r>
    <r>
      <rPr>
        <sz val="11"/>
        <rFont val="宋体"/>
        <charset val="134"/>
      </rPr>
      <t>农户满意度</t>
    </r>
    <r>
      <rPr>
        <sz val="11"/>
        <rFont val="宋体"/>
        <charset val="134"/>
      </rPr>
      <t xml:space="preserve">≥95%;
</t>
    </r>
    <r>
      <rPr>
        <sz val="11"/>
        <rFont val="宋体"/>
        <charset val="134"/>
      </rPr>
      <t>工验收合格率</t>
    </r>
    <r>
      <rPr>
        <sz val="11"/>
        <rFont val="宋体"/>
        <charset val="134"/>
      </rPr>
      <t>≥95%</t>
    </r>
  </si>
  <si>
    <t>潮南区仙城镇陈仙公路塌方修缮工程</t>
  </si>
  <si>
    <t>目标1：村内道路总体硬化率不低于75% 
目标2：建设≥1个美丽乡村 
目标3：美丽乡村建设项目村村容村貌提升明显</t>
  </si>
  <si>
    <r>
      <rPr>
        <sz val="11"/>
        <rFont val="宋体"/>
        <charset val="134"/>
      </rPr>
      <t>工验收合格率</t>
    </r>
    <r>
      <rPr>
        <sz val="11"/>
        <rFont val="宋体"/>
        <charset val="134"/>
      </rPr>
      <t>≥95%</t>
    </r>
    <r>
      <rPr>
        <sz val="11"/>
        <rFont val="宋体"/>
        <charset val="134"/>
      </rPr>
      <t>；</t>
    </r>
    <r>
      <rPr>
        <sz val="11"/>
        <rFont val="宋体"/>
        <charset val="134"/>
      </rPr>
      <t xml:space="preserve">
</t>
    </r>
    <r>
      <rPr>
        <sz val="11"/>
        <rFont val="宋体"/>
        <charset val="134"/>
      </rPr>
      <t>农户满意度</t>
    </r>
    <r>
      <rPr>
        <sz val="11"/>
        <rFont val="宋体"/>
        <charset val="134"/>
      </rPr>
      <t>≥95%</t>
    </r>
    <r>
      <rPr>
        <sz val="11"/>
        <rFont val="宋体"/>
        <charset val="134"/>
      </rPr>
      <t>；</t>
    </r>
    <r>
      <rPr>
        <sz val="11"/>
        <rFont val="宋体"/>
        <charset val="134"/>
      </rPr>
      <t xml:space="preserve">
</t>
    </r>
    <r>
      <rPr>
        <sz val="11"/>
        <rFont val="宋体"/>
        <charset val="134"/>
      </rPr>
      <t>资金使用不发生重大违规违纪问题；</t>
    </r>
    <r>
      <rPr>
        <sz val="11"/>
        <rFont val="宋体"/>
        <charset val="134"/>
      </rPr>
      <t xml:space="preserve">
</t>
    </r>
    <r>
      <rPr>
        <sz val="11"/>
        <rFont val="宋体"/>
        <charset val="134"/>
      </rPr>
      <t>年度资金支出进度</t>
    </r>
    <r>
      <rPr>
        <sz val="11"/>
        <rFont val="宋体"/>
        <charset val="134"/>
      </rPr>
      <t>≥95%</t>
    </r>
    <r>
      <rPr>
        <sz val="11"/>
        <rFont val="宋体"/>
        <charset val="134"/>
      </rPr>
      <t>；</t>
    </r>
    <r>
      <rPr>
        <sz val="11"/>
        <rFont val="宋体"/>
        <charset val="134"/>
      </rPr>
      <t xml:space="preserve">
</t>
    </r>
    <r>
      <rPr>
        <sz val="11"/>
        <rFont val="宋体"/>
        <charset val="134"/>
      </rPr>
      <t>完成村内道路硬化自然村数</t>
    </r>
    <r>
      <rPr>
        <sz val="11"/>
        <rFont val="宋体"/>
        <charset val="134"/>
      </rPr>
      <t>=1</t>
    </r>
    <r>
      <rPr>
        <sz val="11"/>
        <rFont val="宋体"/>
        <charset val="134"/>
      </rPr>
      <t>个；</t>
    </r>
    <r>
      <rPr>
        <sz val="11"/>
        <rFont val="宋体"/>
        <charset val="134"/>
      </rPr>
      <t xml:space="preserve">
</t>
    </r>
    <r>
      <rPr>
        <sz val="11"/>
        <rFont val="宋体"/>
        <charset val="134"/>
      </rPr>
      <t>支持美丽乡村建设数量</t>
    </r>
    <r>
      <rPr>
        <sz val="11"/>
        <rFont val="宋体"/>
        <charset val="134"/>
      </rPr>
      <t>=1</t>
    </r>
    <r>
      <rPr>
        <sz val="11"/>
        <rFont val="宋体"/>
        <charset val="134"/>
      </rPr>
      <t>个</t>
    </r>
  </si>
  <si>
    <t>潮南区仙城镇七陂村卫生站标准化建设工程</t>
  </si>
  <si>
    <r>
      <rPr>
        <sz val="11"/>
        <rFont val="宋体"/>
        <charset val="134"/>
      </rPr>
      <t>驻镇帮镇扶村（提升镇域公共服务能力）</t>
    </r>
    <r>
      <rPr>
        <sz val="11"/>
        <rFont val="宋体"/>
        <charset val="134"/>
      </rPr>
      <t>—</t>
    </r>
    <r>
      <rPr>
        <sz val="11"/>
        <rFont val="宋体"/>
        <charset val="134"/>
      </rPr>
      <t>镇村公共服务类</t>
    </r>
  </si>
  <si>
    <t>潮南区仙城镇长春村水库沟裕丰路建设工程</t>
  </si>
  <si>
    <t>潮南区仙城镇梅径村老径玉水北路面建设工程</t>
  </si>
  <si>
    <t>潮南区仙城镇榕堂村高肖路建设工程</t>
  </si>
  <si>
    <t>潮南区仙城镇榕堂村向南路建设工程</t>
  </si>
  <si>
    <t>潮南区仙城镇榕堂村学校路、公园路建设工程</t>
  </si>
  <si>
    <t>芝兰卫生站</t>
  </si>
  <si>
    <t>陇田镇芝兰村</t>
  </si>
  <si>
    <t>满足农村经济社会发展和农村居民健康需求，积极创建示范社区卫生站，机构网络健全、基础设施完善、基础设备齐全、人员素质显著提高、医疗卫生机构运行规范的农村卫生服务体系将不断满足人民群众健康需求，同时美丽乡村建设项目使村容村貌明显提升。</t>
  </si>
  <si>
    <t>美丽乡村建设1个、达到美丽宜居村标准的100%、年度资金支出进度100%、美丽乡村建设项目村村容村貌100、资金使用不发生重大违规违纪问题、农户满意度97%</t>
  </si>
  <si>
    <t>珠埕卫生站</t>
  </si>
  <si>
    <t>陇田镇珠埕村</t>
  </si>
  <si>
    <t>潮南区</t>
  </si>
  <si>
    <t>永安卫生站</t>
  </si>
  <si>
    <t>陇田镇永安村</t>
  </si>
  <si>
    <t xml:space="preserve">满足农村经济社会发展和农村居民健康需求，积极创建示范社区卫生站，机构网络健全、基础设施完善、基础设备齐全、人员素质显著提高、医疗卫生机构运行规范的农村卫生服务体系将不断满足人民群众健康需求，同时美丽乡村建设项目使村容村貌明显提升。
</t>
  </si>
  <si>
    <t>潮南区财政局</t>
  </si>
  <si>
    <t>政策性农村住房保险</t>
  </si>
  <si>
    <t>申请金额修改为1820000元；其他信息按以下内容修改：“资金类别名称：农业产业发展；项目性质名称：非工程类；是否已完成投标工作：是；是否已编制实施方案：是”</t>
  </si>
  <si>
    <t>目标1：根据《广东省地方金融监督管理局关于印发2022-2024年广东省政策性农村住房保险实施方案的通知》及《关于印发&lt;2022-2024年汕头市政策性农村住房保险实施方案&gt;》，引导和支持农户参加政策性农村住房保险；目标2：不断扩大农村住房保险覆盖面和风险保障水平，逐步建立市场化的农村住房保险防范化解机制2022-9-19；目标3：帮助受灾农户重建家园，促进乡村振兴，保障农村地区人民群众财产安全。</t>
  </si>
  <si>
    <t>对具有潮南区农业户籍的常住农户，拥有农村土地经营权或宅基地使用权的居民，因自然灾害及意外事故导致房屋损失，适当提高农户保障程度或扩大保障范围，减少农户损失。</t>
  </si>
  <si>
    <t>潮南区水务局</t>
  </si>
  <si>
    <t>潮南区小型水库除险加固</t>
  </si>
  <si>
    <t>病险水库水闸除险加固工程-小型水库除险加固</t>
  </si>
  <si>
    <t>通过项目实施，消除工程存在隐患，提升防洪蓄水能力，改善水库安全运行管理，充分发挥水库的功能和效益。</t>
  </si>
  <si>
    <t>潮南区面上山塘除险加固</t>
  </si>
  <si>
    <t>通过潮南区部分山塘大坝灌浆补强，提升山塘防洪安全能力，充分发挥山塘的功能和效益。</t>
  </si>
  <si>
    <t>潮南区病险水闸除险加固</t>
  </si>
  <si>
    <t>病险水库水闸除险加固工程-大中型病险水闸除险加固项目</t>
  </si>
  <si>
    <t>通过项目实施，消除工程存在隐患，提升防洪蓄水能力，改善水闸安全运行管理，充分发挥水闸的功能和效益。</t>
  </si>
  <si>
    <t>潮南区易涝区电排工程</t>
  </si>
  <si>
    <t>农村水利水电-中型灌区续建配套与节水改造工程</t>
  </si>
  <si>
    <t>通过项目实施，提高电排站的排洪能力，改善电排站安全运行管理，充分发挥电排站的功能和效益。</t>
  </si>
  <si>
    <t>潮南区水系连通及农村水系综合整治</t>
  </si>
  <si>
    <t>全面推进河长制湖长制-河湖管护</t>
  </si>
  <si>
    <t>通过项目实施，有效提升农村水系综合整治成效</t>
  </si>
  <si>
    <t>潮南区小型水库集中管护</t>
  </si>
  <si>
    <t>通过项目实施，加强小型水库运行管理，实现小型水库专业化、标准化管理</t>
  </si>
  <si>
    <t>潮南区龙溪灌区节水配套改造项目</t>
  </si>
  <si>
    <t>通过项目实施，提高灌区输水能力和渠系水利用系数，恢复提高渠道灌溉功能。</t>
  </si>
  <si>
    <t>2023年度潮南区农业水价综合改革项目</t>
  </si>
  <si>
    <t>农村水利水电-农业水价综合改革</t>
  </si>
  <si>
    <t>通过项目实施，提升农业用水效率，减少灌区农业用水总量和强度，有利于缓解灌区用水紧张的态势，保障水安全。</t>
  </si>
  <si>
    <t>潮南区河道管理范围和水利工程管理与保护范围划定项目</t>
  </si>
  <si>
    <t>通过河道管理范围划定，明确河道管理的范围界限。</t>
  </si>
  <si>
    <t>汕头市潮南区中小河流治理项目</t>
  </si>
  <si>
    <t>通过项目实施，补齐中小河流在防洪安全保障方面的短板和薄弱环节，中小河流防洪能力得到整体提升。</t>
  </si>
  <si>
    <t>潮南区龟头海新建闸站工程</t>
  </si>
  <si>
    <t>完成潮南区龟头海新建闸站工程建设，提升片区防洪排涝能力，保障区域安全。</t>
  </si>
  <si>
    <t>潮南区南山截流生态修复及堤岸提升工程</t>
  </si>
  <si>
    <t>通过项目实施，提升南山截流堤岸质量，扩宽并贯通沿线防汛通道，同时对沿线堤岸进行生态修复及配套服务设施完善，打通左岸道路，改善沿河环境。</t>
  </si>
  <si>
    <t>潮南区水库安全监测设施建设</t>
  </si>
  <si>
    <t>水利工程运行管护-水利工程运行管护</t>
  </si>
  <si>
    <t>通过项目实施，提升水库大坝安全监测能力，确保水库安全运行得到保障。</t>
  </si>
  <si>
    <t>潮南区水库、水闸安全鉴定工作经费</t>
  </si>
  <si>
    <t>病险水库水闸除险加固-小型水库除险加固</t>
  </si>
  <si>
    <t>根据水库、水闸现场安全检查报告、工程安全状况评价、报告及工程安全鉴定报告书等，采取相应措施，确保工程运行管理正常，充分发挥水库和水闸安全效益。</t>
  </si>
  <si>
    <t>山塘管养（对72宗山塘给予每宗1200元的管理经费补助）</t>
  </si>
  <si>
    <t>延续</t>
  </si>
  <si>
    <t>通过对72宗山塘给予每宗1200元的管理经费补助，落实补贴山塘管养经费。</t>
  </si>
  <si>
    <t>潮南区练江流域一级、二级、三级支流清淤工程</t>
  </si>
  <si>
    <t>重大水利工程-重大水利工程</t>
  </si>
  <si>
    <t>通过实施练江流域部分一级、二级、三级支流清淤工作，清理练江支流的河道淤积底泥，改善练江支流的防洪能力。</t>
  </si>
  <si>
    <t>潮南区水旱灾害防御标准化建设及农水农电有关工作</t>
  </si>
  <si>
    <t>通过项目实施，能有效提升小水电站、泵站、灌区等水利工程的管理水平，确保工程安全、高效、经济运行和持续、充分发挥效益，服务乡村振兴战略和经济社会发展。</t>
  </si>
  <si>
    <t>病险水利工程抢救及防汛物资储备项目</t>
  </si>
  <si>
    <t>通过项目实施，确保安全度汛</t>
  </si>
  <si>
    <t>碧道管养维护经费</t>
  </si>
  <si>
    <t>汕头市潮南引韩加压泵站及配套设施工程</t>
  </si>
  <si>
    <t>通过建设引韩加压泵站及配套设施，确保全区供水补水得到保障</t>
  </si>
  <si>
    <t>做好涉农工作</t>
  </si>
  <si>
    <t>完成涉农项目储备</t>
  </si>
  <si>
    <t>潮南区交通运输局</t>
  </si>
  <si>
    <t>2023年潮南区“四好农村路”路网联结改造工程</t>
  </si>
  <si>
    <t>四好农村路建设-路网联结改造工程</t>
  </si>
  <si>
    <t>2023年度</t>
  </si>
  <si>
    <t>已完成建设方案审批</t>
  </si>
  <si>
    <t>胪岗镇、红场镇、雷岭镇</t>
  </si>
  <si>
    <t>完成项目建设任务，具体详见：项目绩效目标申报表（“四好农村路”）</t>
  </si>
  <si>
    <t>2023年潮南区农村公路养护资金（日常养护）</t>
  </si>
  <si>
    <t>四好农村路建设-日常养护</t>
  </si>
  <si>
    <t>完成当年度的养护任务，具体详见：项目绩效目标申报表（“四好农村路”）</t>
  </si>
  <si>
    <t>南澳县</t>
  </si>
  <si>
    <t>南澳县自然资源局</t>
  </si>
  <si>
    <t>南澳县古树名木补充调查及挂牌工作</t>
  </si>
  <si>
    <t>造林与生态修复</t>
  </si>
  <si>
    <t>严格保护古树名木及其自然生境，实现我县对古树名木智能化、动态化的监控管理信息共享，满足资源保护、业务管理以及群众互动的需求</t>
  </si>
  <si>
    <t>南澳县2023年林业外来入侵物种普查项目</t>
  </si>
  <si>
    <t>林业有害生物防控</t>
  </si>
  <si>
    <t>摸清全县12万亩山林地外来入侵物种基本情况，普查区域覆盖率100%，测报准确率达到90%以上，完成省、市下达的普查工作任务</t>
  </si>
  <si>
    <t>南澳海岛国家森林公园管理委员会</t>
  </si>
  <si>
    <t>南澳县森林公园2023年松材线虫病防治项目</t>
  </si>
  <si>
    <t>森林公园管委</t>
  </si>
  <si>
    <t>松材线虫病防控目标任务完成率≥90%，有效减少松材线虫病发生，群众满意度≥90%</t>
  </si>
  <si>
    <t>南澳县基本农田保护市级补贴</t>
  </si>
  <si>
    <t>永久基本农田保护</t>
  </si>
  <si>
    <t>实现基本农田保护1792亩，确保补偿发放的合规性</t>
  </si>
  <si>
    <t>南澳县后宅镇人民政府</t>
  </si>
  <si>
    <t>南澳县后宅镇2023年松材线虫病防治项目</t>
  </si>
  <si>
    <t>后宅镇</t>
  </si>
  <si>
    <t>于2023年完成项目建设；松材线虫病防控目标任务完成率≥95%；林业有害生物防治面积7188.1545亩；
无公害防治率达到90%以上；成灾率控制在4‰以下；报准确率达到90%以上。</t>
  </si>
  <si>
    <t>南澳县政策性森林保险市级财政保费补贴</t>
  </si>
  <si>
    <t xml:space="preserve">是 </t>
  </si>
  <si>
    <t>森林参保面积达12万亩。其中：公益林参保面积8.19万亩,商品林参保面积3.81万亩。</t>
  </si>
  <si>
    <t>南澳县交通运输局</t>
  </si>
  <si>
    <t>南澳县2023年“美丽农村路”项目（养护工程）</t>
  </si>
  <si>
    <t>四好农村路-养护工程</t>
  </si>
  <si>
    <t>2023</t>
  </si>
  <si>
    <t>完成长约7公里的美丽农村路建设，全面提升沿途路域环境。</t>
  </si>
  <si>
    <t>南澳县2023年农村公路养护项目（日常养护）</t>
  </si>
  <si>
    <t>四好农村路-日常养护</t>
  </si>
  <si>
    <t>完成我县106.94公里农村公路日常养护工作。</t>
  </si>
  <si>
    <t>南澳县公路事务中心</t>
  </si>
  <si>
    <t>南澳县2023年农村公路安全生命防护工程（村道安全生命防护工程）</t>
  </si>
  <si>
    <t>四好农村路-村道安防工程</t>
  </si>
  <si>
    <t>改善道路安防设施，提高道路行车安全性，降低事故发生率。</t>
  </si>
  <si>
    <t>南澳县2023年桥梁、涵洞修复项目（养护工程）</t>
  </si>
  <si>
    <t>改善沿途路域环境，重点提升桥梁、涵洞安全性能。</t>
  </si>
  <si>
    <t>南澳县2023年农村公路附属设施更新项目（养护工程）</t>
  </si>
  <si>
    <t>强化农村公路管理，确保农村公路标志标线规范、醒目、到位，维护公路安全畅通。</t>
  </si>
  <si>
    <t>南澳县2023年地质灾害边坡整治修复项目（养护工程）</t>
  </si>
  <si>
    <t>抢险保通，对重点地质灾害点进行整治，解决道路安全隐患问题。</t>
  </si>
  <si>
    <t>驻镇帮镇扶村-南澳县后宅镇宫前农村翡翠苦瓜加工实验基地建设升级项目</t>
  </si>
  <si>
    <t>产业升级类</t>
  </si>
  <si>
    <t>项目实施方案不成熟</t>
  </si>
  <si>
    <t>2022年底完成项目建设；
2023年产出试验产品</t>
  </si>
  <si>
    <t>根据《关于开展扶持村级集体经济试点工作 壮大村级集体经济的通知》（汕组通〔2019〕46号）文件精神以及驻镇工作队现场走访调研。为进一步发展壮大村集体经济，提升村级组织服务群众能力。</t>
  </si>
  <si>
    <t>驻镇帮镇扶村-南澳县后宅镇驻镇帮镇扶村工作队工作经费</t>
  </si>
  <si>
    <t>解决驻镇工作队工作经费，提高办事效率</t>
  </si>
  <si>
    <t>解决驻镇工作队日常工作事务及办公配置建设</t>
  </si>
  <si>
    <t>驻镇帮镇扶村-南澳县后宅镇中兴路至广尾路片区三线整治项目</t>
  </si>
  <si>
    <t>乡村人居环境整治和小型公益性基础设施建设</t>
  </si>
  <si>
    <t>低压线路整治及建设配套（城西、光明）</t>
  </si>
  <si>
    <t>通过解决“三线”公共安全隐患整治工作，防范和遏制涉电公共安全事故发生，确保人民群众生命财产安全</t>
  </si>
  <si>
    <t>驻镇帮镇扶村-南澳县后宅镇美丽家园人居环境整治项目</t>
  </si>
  <si>
    <t>开展“三清三拆三整治”，取缔违章违规建筑物，整治乱停乱放乱搭建等现象</t>
  </si>
  <si>
    <t>改善农村人居环境是实施乡村振兴战略的重要内容，同时也是加强生态文明建设的需要，持续推进农村人居环境突出问题整治，能有效提升广大群众的幸福感。</t>
  </si>
  <si>
    <t>驻镇帮镇扶村-南澳县后宅镇基础设施补短板项目</t>
  </si>
  <si>
    <t>村内道路硬底化项目</t>
  </si>
  <si>
    <t>1、村内三线整治及路灯监控工程;2、村内破损立面改造;3、市政基础设施完善;4、房前屋后环境整治；5.村巷道雨污分流改造。</t>
  </si>
  <si>
    <t>驻镇帮镇扶村-南澳县后宅镇澳角底改造配套项目</t>
  </si>
  <si>
    <t>1、整合地区资源，全方位拉动地区经济增长；2、提升旅游基础设施建设质量；3、提高镇域公共服务覆盖率</t>
  </si>
  <si>
    <t>根据省委办公厅、省政府办公厅印发《广东省乡村振兴驻镇帮镇扶村工作方案》（粤委办发电[2021]60号）、省委农村工作领导小组下发《关于做好乡村振兴驻镇帮镇扶村组团结对帮扶工作的通知》（粤农组[2021]5号）以及《中共广东省委 广东省人民镇府关于实现巩固拓展脱贫攻坚成果同乡村振兴有效衔接的实施意见》（粤发[2021]10号）文件精神，需强化重大工程项目研究论证，建立完善农业农村基础设施建设重大项目库，储备一批建设项目，为农业农村建设注入强大新动能。</t>
  </si>
  <si>
    <t>驻镇帮镇扶村-南澳县后宅镇小型农田水利设施项目</t>
  </si>
  <si>
    <t>新建排灌沟、抽水点，维修部分村原有的机耕路，新建水井，对农田水利沟渠进行修缮、排设管道等</t>
  </si>
  <si>
    <t>进一步提升我镇农业灌溉的服务水平，加快推进农业农村发展的协调可持续</t>
  </si>
  <si>
    <t>南澳县云澳镇人民政府</t>
  </si>
  <si>
    <t>驻镇帮镇扶村-南澳县云澳镇荖园村农田灌溉水利设施项目</t>
  </si>
  <si>
    <t>云澳镇人民政府</t>
  </si>
  <si>
    <t>新建排灌沟、灌水塘，对农田水利沟渠进行清淤修缮、排设管道等。</t>
  </si>
  <si>
    <t>驻镇帮镇扶村-南澳县云澳镇云祥村农田灌溉水利设施项目</t>
  </si>
  <si>
    <t>新建排灌沟、抽水点，水井，对农田水利沟渠进行修缮、排设管道等。</t>
  </si>
  <si>
    <t>驻镇帮镇扶村-南澳县云澳镇东澳村农田灌溉水利设施项目</t>
  </si>
  <si>
    <t>新建排灌沟、对农田水利沟渠进行修缮、排设管道等。</t>
  </si>
  <si>
    <t>南澳县深澳镇人民政府</t>
  </si>
  <si>
    <t>驻镇帮镇扶村-南澳县深澳镇小型农田水利建设项目</t>
  </si>
  <si>
    <t>深澳镇人民政府</t>
  </si>
  <si>
    <t>项目主要建设农田水利设施工程，保障农田排灌需求，有效增加受益农田的面积，建设农机交通机耕路1.5公里，改造排灌沟渠4公里。</t>
  </si>
  <si>
    <t>驻镇帮镇扶村-南澳县深澳镇“小镇大脑”产业互联网智慧平台建设项目（二期）</t>
  </si>
  <si>
    <t>构建现代乡村产业体系-市级现代农业产业园建设</t>
  </si>
  <si>
    <t>结合县乡村振兴示范带建设，实施 “小镇大脑”产业互联网智慧平台建设。智慧平台将按广东省省域治理一网统管的要求编制需求，实现PC端、移动端管理。项目将两期进行建设，一期主要建设内容为智慧渔业和助农惠农。智慧渔业版块实现养殖管理、水质监测、视频监控等动态监测功能；助农惠农版块实现工行信息推广、网上支付和农产品销售等；二期项目将接入智慧河长、智慧城管、智慧旅游、智慧党建等功能版块。</t>
  </si>
  <si>
    <t>1、软件系统搭建3个；              2、浮标水质监测站10套；            3、船只定位器650套；               4、移动终端2个；                  5、大屏设备1套；                  6、视频监控设备3套；              7、空气质量监测设备2套。</t>
  </si>
  <si>
    <t>驻镇帮镇扶村-南澳县深澳镇抓党建促乡村振兴体系建设项目</t>
  </si>
  <si>
    <t xml:space="preserve">1.镇级：（1）分层分类分批开展多种形式的“抓党建促乡村振兴”和“乡村治理”专题培训。（2）开展“党员下沉一线，助‘三农’发展”专题活动。深化“红联共建”工作，持续构建“党员有呼必应”共建共冶共享社会冶理格局。召开2次共建座谈会、开展至少1次共建活动等，共同搭建网格平台、服务平台和智慧平台，引领党员把奉献从 “工作圈”走进“生活圈”，促使“红色细胞”活跃在基层。（3）打造集红色驿站、流动党员服务站和党员活动室为一体的深澳镇党建阵地； 
2.村级：各村打造村级党建阵地，完善党员活动室基础配套设施建设。 </t>
  </si>
  <si>
    <t>1、建设党建阵地1个，设置红色驿站、流动党员服务站和党员活动室。       2、组织培训4场。                  3、组织座谈会2场次。组织活动1次。   4、村级党建阵地分配打造8个。</t>
  </si>
  <si>
    <t>小型农田水利建设项目</t>
  </si>
  <si>
    <t>改造</t>
  </si>
  <si>
    <t>1、改造机耕路1.5公里；              2、改造排灌沟渠4公里。</t>
  </si>
  <si>
    <t>南澳县青澳旅游度假区管理委员会</t>
  </si>
  <si>
    <t>驻镇帮镇扶村-南澳县青澳管委九溪澳村撂荒农田复耕及路道与沟渠修缮项目</t>
  </si>
  <si>
    <t>青澳旅游度假区管理委员会</t>
  </si>
  <si>
    <t>拟对青澳九溪澳村区仔山田间路道与沟渠进行修缮。</t>
  </si>
  <si>
    <t>驻镇帮镇扶村-南澳县青澳管委农田水利设施项目</t>
  </si>
  <si>
    <t>新建排灌沟、抽水点，维修部分村原有的机耕路，新建水井，对农田水利沟渠进行修缮、排设管道等。</t>
  </si>
  <si>
    <t>驻镇帮镇扶村-南澳县青澳管委后兰茶叶加工厂升级改造项目</t>
  </si>
  <si>
    <t>发展高效农业，带动农民致富增收</t>
  </si>
  <si>
    <t>后兰村溪兰香专业合作社于2020年被评为“一村一品，一镇一业”，拟对其进行升级改造，更新技术和设备，进一步扩大生产规模。</t>
  </si>
  <si>
    <t>驻镇帮镇扶村-南澳县森林公园管委农田配套设施项目</t>
  </si>
  <si>
    <t>新建机耕路、排灌沟、抽水点，新建水井、蓄水池，对农田水利沟渠进行修缮、排设管道等。</t>
  </si>
  <si>
    <t>南澳县农业农村和水务局</t>
  </si>
  <si>
    <t>2023年南澳县红火蚁防控项目</t>
  </si>
  <si>
    <t>动植物疫病防控-植物疫病防控</t>
  </si>
  <si>
    <t xml:space="preserve">后宅镇、云澳镇、深澳镇、青澳管委、森林公园管委 </t>
  </si>
  <si>
    <t>购买红火蚁防控药剂4吨，开展红火蚁防控业务培训1场</t>
  </si>
  <si>
    <t>2023年南澳县农产品（种植、畜禽、水产品）质量安全监测项目</t>
  </si>
  <si>
    <t>农产品质量安全-农产品质量安全监测检测</t>
  </si>
  <si>
    <t>数量指标：预计开展种植、畜禽、水产品监测共计300批次；
质量指标：全年农产品质量安全总体合格率达98%以上；
效益指标：农产品质量安全水平持续提升。</t>
  </si>
  <si>
    <t>动植物疫病防控项目</t>
  </si>
  <si>
    <t>完成动物疫病免疫监测、检疫、监督及重大动物疫病预防、控制、预警、净化、消灭开展强制免疫等工作。</t>
  </si>
  <si>
    <t>南澳县后宅镇死猪无害化运输清理项目</t>
  </si>
  <si>
    <t>动物疫情防控</t>
  </si>
  <si>
    <t>净化乡村环境，改善辖区卫生情况</t>
  </si>
  <si>
    <t>对镇辖区内死猪进行无害化运输处理，净化乡村环境，改善辖区卫生情况。</t>
  </si>
  <si>
    <t>南澳县后宅镇河湖管护项目</t>
  </si>
  <si>
    <t>结合河湖治理、人居环境整治和美丽乡村建设，建立目标明确、责任清晰、措施长效的河湖管护工作机制</t>
  </si>
  <si>
    <t>进一步推深做实河长制，按照“河湖堤坝整洁、无耕植、无垃圾、无乱建，穿堤涵闸、泵站等工程得到有效维护；河湖水面及滩地无乱堆、无乱采、无乱排、无乱捕，无水面漂浮物”要求，加大河湖管护力度，巩固河湖管护成效，实现“水清、河畅、堤固、岸绿、景美”目标。</t>
  </si>
  <si>
    <t>2023年南澳县政策性农业保险市级财政保费补贴项目</t>
  </si>
  <si>
    <t>政策性农业保险市级财政保费补贴-政策性农业保险市级财政保费补贴</t>
  </si>
  <si>
    <t>预计全年开展种植类投保面积1200亩、牡蛎投保面积1.5万亩、海水网箱养殖投保面积250格、畜禽类投保数量2万只/头。开展省级农业住房保险保费补贴项目。</t>
  </si>
  <si>
    <t>南澳县深澳镇果老山小型制水厂建设项目</t>
  </si>
  <si>
    <t>病险小型水库除险加固项目</t>
  </si>
  <si>
    <t>项目主要建设内容是位于深澳镇后花园村蓄水池处新建日产1000吨的一体化小型水厂，项目的实施可以提高当地居民的健康水平，改善生活质量。</t>
  </si>
  <si>
    <t>1、日常量1000吨的一体化小型水厂1个。</t>
  </si>
  <si>
    <t>南澳县青澳管委农村生活污水配套设施建设项目</t>
  </si>
  <si>
    <t>农村生活污水处理</t>
  </si>
  <si>
    <t>建议按模板填报绩效目标表，完善实施方案，明确拟治理村庄的治理模式、工程量及资金测算。</t>
  </si>
  <si>
    <t>推进农村生活污水治理，全面提升农村人居环境</t>
  </si>
  <si>
    <t>南澳县第三次全国土壤普查工作</t>
  </si>
  <si>
    <t>农田建设及管护-耕地质量管理</t>
  </si>
  <si>
    <t>开展第三次全国土壤普查涉及表层样点27个（其中：耕地8个、园地6个、林草地13个），剖面样点2个。形成集土壤普查数据、图件和文字等土壤普查数据库，主要包括土壤性状数据库、土壤退化和障碍数据库、土壤利用等专题数据库。提高农产品质量和竞争力、提高农业生产效率、提高水土光热等资源利用率，实现既保粮食和重要农产品有效供给、又保食物多样，促进乡村产业兴旺和农民增收致富。</t>
  </si>
  <si>
    <t>南澳县农业外来入侵物种普查项目</t>
  </si>
  <si>
    <t>种质资源调查普查</t>
  </si>
  <si>
    <t>农业外来入侵物种普查指导、数据资料的审核和质量抽查工作</t>
  </si>
  <si>
    <t>南澳县后宅镇撂荒耕地复耕复种农田项目</t>
  </si>
  <si>
    <t>对七个涉农村进行农田平整，拆除乱搭乱建，鼓励村民复耕复种</t>
  </si>
  <si>
    <t xml:space="preserve">进一步深化农田整治工作，支持撂荒耕地复垦整治，确保耕地保有量和基本农田保护面积不降低 </t>
  </si>
  <si>
    <t>南澳县后宅镇夜市广场建设项目</t>
  </si>
  <si>
    <t>扶村壮大村集体经济</t>
  </si>
  <si>
    <t>设立烧烤专区、特色小吃专区、饮品专区，配套停车、排污排水等基础设施</t>
  </si>
  <si>
    <t>助推夜间商业发展,打造夜经济示范区</t>
  </si>
  <si>
    <t>南澳县后宅镇山顶渔村林场旅游项目</t>
  </si>
  <si>
    <t>配套农家乐、林区旅游设施等</t>
  </si>
  <si>
    <t>发展林区生态旅游</t>
  </si>
  <si>
    <t>南澳县2023年高标准农田管护项目</t>
  </si>
  <si>
    <t>农田建设及管护-高标准农田建设及管护</t>
  </si>
  <si>
    <t>开展高标准农田管护面积600亩</t>
  </si>
  <si>
    <t>南澳县青澳管委山岗村耕地质量提升项目</t>
  </si>
  <si>
    <t>青澳管委</t>
  </si>
  <si>
    <t>开展耕地质量提升面积19.05亩</t>
  </si>
  <si>
    <t>南澳县青澳管委九溪澳内环路改造提升建设项目</t>
  </si>
  <si>
    <t>村内道路硬底化</t>
  </si>
  <si>
    <t>完善基础设施建设，提高农民生产生活条件</t>
  </si>
  <si>
    <t>拟对九溪澳溪道周边进行整治、旧桥改造、跨河慢性桥、临河建筑遮挡美化、标识标牌系统建设、溪道周边照明。</t>
  </si>
  <si>
    <t>南澳县青澳管委后兰村旅游服务配套项目</t>
  </si>
  <si>
    <t>拟建设“同心”广场、溪涧疏浚及周边环境提升改造、建设林下休闲步道、路边树木整治提升、土地庙前遮挡式造景、林间体验区改造、采摘体验区建设、智能服务驿站及配套。</t>
  </si>
  <si>
    <t>南澳县青澳管委山岗村进村路至街心公园拓宽改造及配套建设工程</t>
  </si>
  <si>
    <t>山岗村进村路至街心公园现状道路宽度较窄，路面破损较为严重，本次建设范围以现状路面原标高为原则进行控制，对起终点及各现状道路进行接顺，全长约480米。</t>
  </si>
  <si>
    <t>南澳县青澳管委青澳大溪清理整治项目</t>
  </si>
  <si>
    <t>河湖管护项目</t>
  </si>
  <si>
    <t>有效改善水质情况，全面提升农村人居环境</t>
  </si>
  <si>
    <t>对青澳大溪进行清淤整治，清理周围杂草和卫生，对水闸、坝体进行除险加固及改造，重砌挡土墙。</t>
  </si>
  <si>
    <t>南澳县青澳管委后窑村斜仔路升级改造项目</t>
  </si>
  <si>
    <t>为农民生产出行提供便利，有效提升生产生活环境</t>
  </si>
  <si>
    <t>后窑村斜仔路为机耕路，长800米、宽4米，对该道路进行硬底化整治。</t>
  </si>
  <si>
    <t>南澳县青澳管委溪兰村古驿道建设项目</t>
  </si>
  <si>
    <t>对溪兰古驿道入口进行修整拓宽，增加牌坊和入口标识；清除路段杂草，修缮台阶，道路两侧建设安全防护设施；建设增加休息平台。</t>
  </si>
  <si>
    <t>南澳县青澳管委九溪澳村撂荒农田复耕及路道与沟渠修缮项目</t>
  </si>
  <si>
    <t>南澳县青澳旅游度假区九溪澳村委会</t>
  </si>
  <si>
    <t>提高农业集约化生产水平</t>
  </si>
  <si>
    <t>拟对青澳九溪澳村区仔山5.5亩撂荒耕地进行连片整治及路道与沟渠修缮。</t>
  </si>
  <si>
    <t>南澳县青澳管委后窑村骑岭港进港路改造建设项目</t>
  </si>
  <si>
    <t>后窑村骑岭港进港路现状全长约750米，宽约3米，宽度较窄，村民通行不便，同时存在一定的安全隐患。拟对该道路进行改造建设，对原有道路进行平整、拓宽车道（设置错车平台），加固部分挡土墙，临海路段增加围栏、警示牌等安全设施和标识。</t>
  </si>
  <si>
    <t>南澳县深澳镇走马埔村美丽乡村建设项目</t>
  </si>
  <si>
    <t>美丽乡村建设项目</t>
  </si>
  <si>
    <t xml:space="preserve">    在充分考虑到村民最关心最迫切，希望解决的民生问题和结合本次建设资金，依照依轻重缓急原则，走马埔根据《走马埔美丽宜居乡村规划方案（2018—2027）》，结合本村自身实际情况，计划建设4个类型项目：1、村道硬化工程；2、污水处理工程；3、公共服务设施建设工程；4、村庄环境整治工程。分列8个项目实施。建设内容包括对村内道路进行改造，全长约800米，路面硬底化，给排水，强弱电管线改造；铺设雨污分流管道总长约1800米；建设集宣传文化、党员教育、普法教育、体育健身于一体的综合性文化场所2处；公共停车场1处；3个自然村的环境综合整治，村道、庭院、房前屋后，立面及边角地绿化美化,闲置空地设置四小园。</t>
  </si>
  <si>
    <t>1、道路改造800米；                2、雨污分流管网1800米；           3、综合性文化场所2处              4、公共停车场1个；                5、自然村环境综合整治3个。</t>
  </si>
  <si>
    <t>南澳县深澳镇后花园村小型水库后期移民扶持项目</t>
  </si>
  <si>
    <t>根据汕头市南澳县小型水库移民后期扶持“十四五”规划的建设计划，后花园村计划实施道路交通类项目、新农村建设项目、乡村休闲旅游业项目各1个，主要建设内容为道路拓宽改造，长度800米，宽度6米；建设停车场一个，面积约3000平方米；田园梳理，建设田园观光园，面积约40亩。</t>
  </si>
  <si>
    <t>1、道路拓宽改造800米；            2、建设停车场1个；                3、建设田园观光园1个</t>
  </si>
  <si>
    <t>金平区2023年项目库信息情况表</t>
  </si>
  <si>
    <t>主管部门</t>
  </si>
  <si>
    <t>一级项目</t>
  </si>
  <si>
    <t>辅助</t>
  </si>
  <si>
    <t>省农业农村厅</t>
  </si>
  <si>
    <t>省水利厅</t>
  </si>
  <si>
    <t>省林业局</t>
  </si>
  <si>
    <t>省自然资源厅</t>
  </si>
  <si>
    <t>畜牧业转型升级</t>
  </si>
  <si>
    <t>省生态环境厅</t>
  </si>
  <si>
    <t>动植物疫病防控</t>
  </si>
  <si>
    <t>省交通运输厅</t>
  </si>
  <si>
    <t>省住房城乡建设厅</t>
  </si>
  <si>
    <t>种业翻身仗</t>
  </si>
  <si>
    <t>省财政厅</t>
  </si>
  <si>
    <t>现代农业产业园创建</t>
  </si>
  <si>
    <t>农村集中供水</t>
  </si>
  <si>
    <t>中小河流治理</t>
  </si>
  <si>
    <t>水库移民后期扶持</t>
  </si>
  <si>
    <t>万里碧道建设</t>
  </si>
  <si>
    <t>食用林产品质量安全</t>
  </si>
  <si>
    <t>政策性森林保险省级财政保费补贴</t>
  </si>
  <si>
    <t>造林及抚育</t>
  </si>
  <si>
    <t>野生动植物资源保护及疫源疫病监测</t>
  </si>
  <si>
    <t>林业产业发展</t>
  </si>
  <si>
    <t>林业种苗</t>
  </si>
  <si>
    <t>自然教育基地建设</t>
  </si>
  <si>
    <t>森林火灾预防</t>
  </si>
  <si>
    <t>四好农村路建设</t>
  </si>
  <si>
    <t>四好农村路养护</t>
  </si>
  <si>
    <t>乡村生活垃圾处理</t>
  </si>
  <si>
    <t>巨灾保险</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</si>
</sst>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5">
    <font>
      <sz val="11"/>
      <color theme="1"/>
      <name val="宋体"/>
      <charset val="134"/>
      <scheme val="minor"/>
    </font>
    <font>
      <sz val="12"/>
      <name val="宋体"/>
      <charset val="134"/>
      <scheme val="minor"/>
    </font>
    <font>
      <sz val="9"/>
      <color theme="1"/>
      <name val="宋体"/>
      <charset val="134"/>
      <scheme val="minor"/>
    </font>
    <font>
      <sz val="10"/>
      <name val="宋体"/>
      <charset val="134"/>
      <scheme val="minor"/>
    </font>
    <font>
      <sz val="11"/>
      <name val="宋体"/>
      <charset val="134"/>
      <scheme val="minor"/>
    </font>
    <font>
      <sz val="11"/>
      <color rgb="FFFF0000"/>
      <name val="宋体"/>
      <charset val="134"/>
      <scheme val="minor"/>
    </font>
    <font>
      <b/>
      <sz val="18"/>
      <name val="宋体"/>
      <charset val="134"/>
    </font>
    <font>
      <b/>
      <sz val="18"/>
      <color rgb="FFFF0000"/>
      <name val="宋体"/>
      <charset val="134"/>
    </font>
    <font>
      <b/>
      <sz val="8"/>
      <name val="宋体"/>
      <charset val="134"/>
    </font>
    <font>
      <b/>
      <sz val="8"/>
      <color rgb="FFFF0000"/>
      <name val="宋体"/>
      <charset val="134"/>
    </font>
    <font>
      <sz val="9"/>
      <name val="宋体"/>
      <charset val="134"/>
      <scheme val="minor"/>
    </font>
    <font>
      <b/>
      <sz val="9"/>
      <name val="宋体"/>
      <charset val="134"/>
    </font>
    <font>
      <b/>
      <sz val="9"/>
      <color rgb="FFFF0000"/>
      <name val="宋体"/>
      <charset val="134"/>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vertAlign val="subscript"/>
      <sz val="11"/>
      <name val="宋体"/>
      <charset val="134"/>
    </font>
  </fonts>
  <fills count="34">
    <fill>
      <patternFill patternType="none"/>
    </fill>
    <fill>
      <patternFill patternType="gray125"/>
    </fill>
    <fill>
      <patternFill patternType="solid">
        <fgColor rgb="FFFFFF00"/>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3"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11" borderId="0" applyNumberFormat="0" applyBorder="0" applyAlignment="0" applyProtection="0">
      <alignment vertical="center"/>
    </xf>
    <xf numFmtId="0" fontId="20" fillId="0" borderId="5" applyNumberFormat="0" applyFill="0" applyAlignment="0" applyProtection="0">
      <alignment vertical="center"/>
    </xf>
    <xf numFmtId="0" fontId="17" fillId="12" borderId="0" applyNumberFormat="0" applyBorder="0" applyAlignment="0" applyProtection="0">
      <alignment vertical="center"/>
    </xf>
    <xf numFmtId="0" fontId="26" fillId="13" borderId="6" applyNumberFormat="0" applyAlignment="0" applyProtection="0">
      <alignment vertical="center"/>
    </xf>
    <xf numFmtId="0" fontId="27" fillId="13" borderId="2" applyNumberFormat="0" applyAlignment="0" applyProtection="0">
      <alignment vertical="center"/>
    </xf>
    <xf numFmtId="0" fontId="28" fillId="14" borderId="7"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3"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0" fillId="0" borderId="0">
      <alignment vertical="center"/>
    </xf>
  </cellStyleXfs>
  <cellXfs count="47">
    <xf numFmtId="0" fontId="0" fillId="0" borderId="0" xfId="0">
      <alignment vertical="center"/>
    </xf>
    <xf numFmtId="0" fontId="0" fillId="2" borderId="0" xfId="0" applyFill="1">
      <alignment vertical="center"/>
    </xf>
    <xf numFmtId="0" fontId="1" fillId="0" borderId="0" xfId="0" applyFont="1" applyFill="1" applyAlignment="1">
      <alignment vertical="center" wrapText="1"/>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Alignment="1">
      <alignment vertical="center" wrapText="1"/>
    </xf>
    <xf numFmtId="177" fontId="4" fillId="0" borderId="0" xfId="0" applyNumberFormat="1" applyFont="1" applyFill="1" applyAlignment="1">
      <alignment vertical="center" wrapText="1"/>
    </xf>
    <xf numFmtId="177" fontId="4" fillId="0" borderId="0" xfId="0" applyNumberFormat="1" applyFont="1" applyFill="1" applyAlignment="1">
      <alignment horizontal="center" vertical="center" wrapText="1"/>
    </xf>
    <xf numFmtId="177" fontId="4" fillId="0" borderId="0" xfId="0" applyNumberFormat="1" applyFont="1" applyFill="1" applyAlignment="1">
      <alignment horizontal="right" vertical="center" wrapText="1"/>
    </xf>
    <xf numFmtId="176" fontId="4"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177" fontId="4" fillId="0" borderId="0" xfId="0" applyNumberFormat="1" applyFont="1" applyFill="1" applyBorder="1" applyAlignment="1">
      <alignment vertical="center" wrapText="1"/>
    </xf>
    <xf numFmtId="0" fontId="6" fillId="0" borderId="0" xfId="0" applyFont="1" applyFill="1" applyBorder="1" applyAlignment="1">
      <alignment horizontal="justify" vertical="center" wrapText="1"/>
    </xf>
    <xf numFmtId="0" fontId="11" fillId="0" borderId="1" xfId="0"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13" fillId="0" borderId="0" xfId="0"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177" fontId="4" fillId="0" borderId="0" xfId="0" applyNumberFormat="1" applyFont="1" applyFill="1" applyBorder="1" applyAlignment="1">
      <alignment horizontal="right" vertical="center" wrapText="1"/>
    </xf>
    <xf numFmtId="176" fontId="4" fillId="0" borderId="0"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administrator\.wxwork_local\data\1688849874716359_1970325008038486\Cache\File\54825-07\10.1.2.7\Users\Lenovo\Documents\WXWorkLocal\1688849876363697_1970325008038486\Cache\File\2022-09\(9.21)2023&#24180;&#28526;&#38451;&#21306;&#36980;&#36873;&#19978;&#25253;&#24066;&#32423;&#28041;&#20892;&#39033;&#30446;&#26126;&#32454;&#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me\administrator\.wxwork_local\data\1688849874716359_1970325008038486\Cache\File\54825-07\D:\Documents\WXWorkLocal\1688849876731260_1970325008038486\Cache\File\2022-09\(8.30)2023&#24180;&#28526;&#38451;&#21306;&#36980;&#36873;&#19978;&#25253;&#24066;&#32423;&#28041;&#20892;&#39033;&#30446;&#26126;&#32454;&#3492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sheetName val="考核类新建项目 "/>
      <sheetName val="考核类续建项目"/>
      <sheetName val="非考核新建项目"/>
      <sheetName val="非考核类续建项目"/>
      <sheetName val="大事要事新建项目"/>
      <sheetName val="大事要事续建项目"/>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定表"/>
      <sheetName val="Sheet3"/>
      <sheetName val="Sheet2"/>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A2006"/>
  <sheetViews>
    <sheetView zoomScale="70" zoomScaleNormal="70" topLeftCell="A22" workbookViewId="0">
      <selection activeCell="F28" sqref="F28"/>
    </sheetView>
  </sheetViews>
  <sheetFormatPr defaultColWidth="9" defaultRowHeight="13.5"/>
  <cols>
    <col min="1" max="1" width="5" style="6" customWidth="1"/>
    <col min="2" max="2" width="7.375" style="6" customWidth="1"/>
    <col min="3" max="3" width="14.5" style="6" customWidth="1"/>
    <col min="4" max="4" width="16.625" style="5" customWidth="1"/>
    <col min="5" max="5" width="7.5" style="6" customWidth="1"/>
    <col min="6" max="6" width="15.625" style="6" customWidth="1"/>
    <col min="7" max="7" width="8.875" style="9" customWidth="1"/>
    <col min="8" max="8" width="13.875" style="6" customWidth="1"/>
    <col min="9" max="10" width="20" style="6" customWidth="1"/>
    <col min="11" max="12" width="6.875" style="6" customWidth="1"/>
    <col min="13" max="13" width="19.125" style="10" customWidth="1"/>
    <col min="14" max="14" width="21.625" style="10" customWidth="1"/>
    <col min="15" max="15" width="7" style="6" customWidth="1"/>
    <col min="16" max="16" width="9.875" style="6" customWidth="1"/>
    <col min="17" max="20" width="6.625" style="6" customWidth="1"/>
    <col min="21" max="21" width="6.625" style="5" customWidth="1"/>
    <col min="22" max="22" width="6.625" style="11" customWidth="1"/>
    <col min="23" max="23" width="6.625" style="12" customWidth="1"/>
    <col min="24" max="24" width="8.125" style="11" customWidth="1"/>
    <col min="25" max="25" width="35.375" style="13" customWidth="1"/>
    <col min="26" max="26" width="34" style="6" customWidth="1"/>
    <col min="27" max="16384" width="9" style="6"/>
  </cols>
  <sheetData>
    <row r="1" spans="1:3">
      <c r="A1" s="7" t="s">
        <v>0</v>
      </c>
      <c r="B1" s="7"/>
      <c r="C1" s="7"/>
    </row>
    <row r="2" s="2" customFormat="1" ht="22.5" spans="2:26">
      <c r="B2" s="18" t="s">
        <v>1</v>
      </c>
      <c r="C2" s="18"/>
      <c r="D2" s="18"/>
      <c r="E2" s="18"/>
      <c r="F2" s="18"/>
      <c r="G2" s="17"/>
      <c r="H2" s="18"/>
      <c r="I2" s="18"/>
      <c r="J2" s="18"/>
      <c r="K2" s="18"/>
      <c r="L2" s="18"/>
      <c r="M2" s="19"/>
      <c r="N2" s="19"/>
      <c r="O2" s="18"/>
      <c r="P2" s="18"/>
      <c r="Q2" s="18"/>
      <c r="R2" s="18"/>
      <c r="S2" s="18"/>
      <c r="T2" s="18"/>
      <c r="U2" s="18"/>
      <c r="V2" s="18"/>
      <c r="W2" s="18"/>
      <c r="X2" s="18"/>
      <c r="Y2" s="35"/>
      <c r="Z2" s="35"/>
    </row>
    <row r="3" s="2" customFormat="1" ht="22.5" spans="2:26">
      <c r="B3" s="18"/>
      <c r="C3" s="18"/>
      <c r="D3" s="18"/>
      <c r="E3" s="18"/>
      <c r="F3" s="18"/>
      <c r="G3" s="17"/>
      <c r="H3" s="18"/>
      <c r="I3" s="18"/>
      <c r="J3" s="18"/>
      <c r="K3" s="18"/>
      <c r="L3" s="18"/>
      <c r="M3" s="19"/>
      <c r="N3" s="19"/>
      <c r="O3" s="18"/>
      <c r="P3" s="18"/>
      <c r="Q3" s="18"/>
      <c r="R3" s="18"/>
      <c r="S3" s="18"/>
      <c r="T3" s="18"/>
      <c r="U3" s="18"/>
      <c r="V3" s="18"/>
      <c r="W3" s="18"/>
      <c r="X3" s="18"/>
      <c r="Y3" s="35"/>
      <c r="Z3" s="35"/>
    </row>
    <row r="4" ht="31.5" spans="1:27">
      <c r="A4" s="20" t="s">
        <v>2</v>
      </c>
      <c r="B4" s="21" t="s">
        <v>3</v>
      </c>
      <c r="C4" s="21" t="s">
        <v>4</v>
      </c>
      <c r="D4" s="21" t="s">
        <v>5</v>
      </c>
      <c r="E4" s="21" t="s">
        <v>6</v>
      </c>
      <c r="F4" s="21" t="s">
        <v>7</v>
      </c>
      <c r="G4" s="22" t="s">
        <v>8</v>
      </c>
      <c r="H4" s="23" t="s">
        <v>9</v>
      </c>
      <c r="I4" s="23" t="s">
        <v>10</v>
      </c>
      <c r="J4" s="23" t="s">
        <v>11</v>
      </c>
      <c r="K4" s="21" t="s">
        <v>12</v>
      </c>
      <c r="L4" s="21" t="s">
        <v>13</v>
      </c>
      <c r="M4" s="24" t="s">
        <v>14</v>
      </c>
      <c r="N4" s="24" t="s">
        <v>15</v>
      </c>
      <c r="O4" s="21" t="s">
        <v>16</v>
      </c>
      <c r="P4" s="21" t="s">
        <v>17</v>
      </c>
      <c r="Q4" s="21" t="s">
        <v>18</v>
      </c>
      <c r="R4" s="21" t="s">
        <v>19</v>
      </c>
      <c r="S4" s="21" t="s">
        <v>20</v>
      </c>
      <c r="T4" s="21" t="s">
        <v>21</v>
      </c>
      <c r="U4" s="21" t="s">
        <v>22</v>
      </c>
      <c r="V4" s="21" t="s">
        <v>23</v>
      </c>
      <c r="W4" s="21" t="s">
        <v>24</v>
      </c>
      <c r="X4" s="21" t="s">
        <v>25</v>
      </c>
      <c r="Y4" s="21" t="s">
        <v>26</v>
      </c>
      <c r="Z4" s="21" t="s">
        <v>27</v>
      </c>
      <c r="AA4" s="43"/>
    </row>
    <row r="5" customFormat="1" ht="33" hidden="1" customHeight="1" spans="1:27">
      <c r="A5" s="20"/>
      <c r="B5" s="21"/>
      <c r="C5" s="21"/>
      <c r="D5" s="21" t="s">
        <v>28</v>
      </c>
      <c r="E5" s="21"/>
      <c r="F5" s="21"/>
      <c r="G5" s="22"/>
      <c r="H5" s="23"/>
      <c r="I5" s="23"/>
      <c r="J5" s="23"/>
      <c r="K5" s="21"/>
      <c r="L5" s="21"/>
      <c r="M5" s="24">
        <f>SUBTOTAL(9,M6:M549)</f>
        <v>86873355.53</v>
      </c>
      <c r="N5" s="24">
        <f>SUBTOTAL(9,N6:N549)</f>
        <v>848293000.78</v>
      </c>
      <c r="O5" s="21"/>
      <c r="P5" s="21"/>
      <c r="Q5" s="21"/>
      <c r="R5" s="21"/>
      <c r="S5" s="21"/>
      <c r="T5" s="21"/>
      <c r="U5" s="21"/>
      <c r="V5" s="21"/>
      <c r="W5" s="21"/>
      <c r="X5" s="21"/>
      <c r="Y5" s="21"/>
      <c r="Z5" s="21"/>
      <c r="AA5" s="43"/>
    </row>
    <row r="6" s="4" customFormat="1" ht="108" spans="1:27">
      <c r="A6" s="20">
        <v>1</v>
      </c>
      <c r="B6" s="20" t="s">
        <v>29</v>
      </c>
      <c r="C6" s="20" t="s">
        <v>30</v>
      </c>
      <c r="D6" s="20" t="s">
        <v>31</v>
      </c>
      <c r="E6" s="20" t="s">
        <v>32</v>
      </c>
      <c r="F6" s="20" t="s">
        <v>33</v>
      </c>
      <c r="G6" s="20" t="s">
        <v>34</v>
      </c>
      <c r="H6" s="31" t="s">
        <v>35</v>
      </c>
      <c r="I6" s="31" t="s">
        <v>36</v>
      </c>
      <c r="J6" s="31" t="s">
        <v>37</v>
      </c>
      <c r="K6" s="20">
        <v>2023</v>
      </c>
      <c r="L6" s="20">
        <v>2023</v>
      </c>
      <c r="M6" s="32">
        <v>455500</v>
      </c>
      <c r="N6" s="32">
        <v>4470000</v>
      </c>
      <c r="O6" s="20" t="s">
        <v>38</v>
      </c>
      <c r="P6" s="20" t="s">
        <v>39</v>
      </c>
      <c r="Q6" s="20" t="s">
        <v>40</v>
      </c>
      <c r="R6" s="20" t="s">
        <v>40</v>
      </c>
      <c r="S6" s="20" t="s">
        <v>41</v>
      </c>
      <c r="T6" s="20" t="s">
        <v>40</v>
      </c>
      <c r="U6" s="20" t="s">
        <v>37</v>
      </c>
      <c r="V6" s="32" t="s">
        <v>41</v>
      </c>
      <c r="W6" s="32" t="s">
        <v>37</v>
      </c>
      <c r="X6" s="32" t="s">
        <v>42</v>
      </c>
      <c r="Y6" s="37" t="s">
        <v>43</v>
      </c>
      <c r="Z6" s="37" t="s">
        <v>43</v>
      </c>
      <c r="AA6" s="44"/>
    </row>
    <row r="7" s="4" customFormat="1" ht="40.5" spans="1:27">
      <c r="A7" s="20">
        <v>2</v>
      </c>
      <c r="B7" s="20" t="s">
        <v>29</v>
      </c>
      <c r="C7" s="20" t="s">
        <v>30</v>
      </c>
      <c r="D7" s="20" t="s">
        <v>44</v>
      </c>
      <c r="E7" s="20" t="s">
        <v>32</v>
      </c>
      <c r="F7" s="20" t="s">
        <v>45</v>
      </c>
      <c r="G7" s="20" t="s">
        <v>34</v>
      </c>
      <c r="H7" s="31" t="s">
        <v>35</v>
      </c>
      <c r="I7" s="31" t="s">
        <v>36</v>
      </c>
      <c r="J7" s="31" t="s">
        <v>37</v>
      </c>
      <c r="K7" s="20">
        <v>2023</v>
      </c>
      <c r="L7" s="20">
        <v>2023</v>
      </c>
      <c r="M7" s="32">
        <v>524000</v>
      </c>
      <c r="N7" s="32">
        <v>524000</v>
      </c>
      <c r="O7" s="20" t="s">
        <v>38</v>
      </c>
      <c r="P7" s="20" t="s">
        <v>39</v>
      </c>
      <c r="Q7" s="20" t="s">
        <v>40</v>
      </c>
      <c r="R7" s="20" t="s">
        <v>40</v>
      </c>
      <c r="S7" s="20" t="s">
        <v>41</v>
      </c>
      <c r="T7" s="20" t="s">
        <v>40</v>
      </c>
      <c r="U7" s="20" t="s">
        <v>37</v>
      </c>
      <c r="V7" s="32" t="s">
        <v>37</v>
      </c>
      <c r="W7" s="32" t="s">
        <v>37</v>
      </c>
      <c r="X7" s="32" t="s">
        <v>42</v>
      </c>
      <c r="Y7" s="37" t="s">
        <v>46</v>
      </c>
      <c r="Z7" s="37" t="s">
        <v>46</v>
      </c>
      <c r="AA7" s="20"/>
    </row>
    <row r="8" s="4" customFormat="1" ht="175.5" spans="1:27">
      <c r="A8" s="20">
        <v>3</v>
      </c>
      <c r="B8" s="20" t="s">
        <v>29</v>
      </c>
      <c r="C8" s="20" t="s">
        <v>30</v>
      </c>
      <c r="D8" s="20" t="s">
        <v>47</v>
      </c>
      <c r="E8" s="20" t="s">
        <v>32</v>
      </c>
      <c r="F8" s="20" t="s">
        <v>48</v>
      </c>
      <c r="G8" s="20" t="s">
        <v>34</v>
      </c>
      <c r="H8" s="31" t="s">
        <v>35</v>
      </c>
      <c r="I8" s="31" t="s">
        <v>36</v>
      </c>
      <c r="J8" s="31" t="s">
        <v>37</v>
      </c>
      <c r="K8" s="20">
        <v>2022</v>
      </c>
      <c r="L8" s="20">
        <v>2023</v>
      </c>
      <c r="M8" s="32">
        <v>5000000</v>
      </c>
      <c r="N8" s="32">
        <v>20400000</v>
      </c>
      <c r="O8" s="20" t="s">
        <v>49</v>
      </c>
      <c r="P8" s="20" t="s">
        <v>39</v>
      </c>
      <c r="Q8" s="20" t="s">
        <v>41</v>
      </c>
      <c r="R8" s="20" t="s">
        <v>40</v>
      </c>
      <c r="S8" s="20" t="s">
        <v>41</v>
      </c>
      <c r="T8" s="20" t="s">
        <v>40</v>
      </c>
      <c r="U8" s="20" t="s">
        <v>37</v>
      </c>
      <c r="V8" s="32" t="s">
        <v>41</v>
      </c>
      <c r="W8" s="32" t="s">
        <v>37</v>
      </c>
      <c r="X8" s="32" t="s">
        <v>42</v>
      </c>
      <c r="Y8" s="37" t="s">
        <v>50</v>
      </c>
      <c r="Z8" s="37" t="s">
        <v>50</v>
      </c>
      <c r="AA8" s="20"/>
    </row>
    <row r="9" s="4" customFormat="1" ht="229.5" spans="1:27">
      <c r="A9" s="20">
        <v>4</v>
      </c>
      <c r="B9" s="20" t="s">
        <v>29</v>
      </c>
      <c r="C9" s="20" t="s">
        <v>30</v>
      </c>
      <c r="D9" s="20" t="s">
        <v>51</v>
      </c>
      <c r="E9" s="20" t="s">
        <v>32</v>
      </c>
      <c r="F9" s="20" t="s">
        <v>48</v>
      </c>
      <c r="G9" s="20" t="s">
        <v>34</v>
      </c>
      <c r="H9" s="31" t="s">
        <v>35</v>
      </c>
      <c r="I9" s="31" t="s">
        <v>36</v>
      </c>
      <c r="J9" s="31" t="s">
        <v>37</v>
      </c>
      <c r="K9" s="20">
        <v>2023</v>
      </c>
      <c r="L9" s="20">
        <v>2024</v>
      </c>
      <c r="M9" s="32">
        <v>5000000</v>
      </c>
      <c r="N9" s="32">
        <v>25140000</v>
      </c>
      <c r="O9" s="20" t="s">
        <v>52</v>
      </c>
      <c r="P9" s="20" t="s">
        <v>39</v>
      </c>
      <c r="Q9" s="20" t="s">
        <v>37</v>
      </c>
      <c r="R9" s="20" t="s">
        <v>40</v>
      </c>
      <c r="S9" s="20" t="s">
        <v>41</v>
      </c>
      <c r="T9" s="20" t="s">
        <v>40</v>
      </c>
      <c r="U9" s="20" t="s">
        <v>37</v>
      </c>
      <c r="V9" s="32" t="s">
        <v>41</v>
      </c>
      <c r="W9" s="32" t="s">
        <v>37</v>
      </c>
      <c r="X9" s="32" t="s">
        <v>42</v>
      </c>
      <c r="Y9" s="37" t="s">
        <v>53</v>
      </c>
      <c r="Z9" s="37" t="s">
        <v>54</v>
      </c>
      <c r="AA9" s="20"/>
    </row>
    <row r="10" s="4" customFormat="1" ht="67.5" spans="1:27">
      <c r="A10" s="20">
        <v>5</v>
      </c>
      <c r="B10" s="20" t="s">
        <v>29</v>
      </c>
      <c r="C10" s="20" t="s">
        <v>30</v>
      </c>
      <c r="D10" s="20" t="s">
        <v>55</v>
      </c>
      <c r="E10" s="20" t="s">
        <v>32</v>
      </c>
      <c r="F10" s="20" t="s">
        <v>56</v>
      </c>
      <c r="G10" s="20" t="s">
        <v>34</v>
      </c>
      <c r="H10" s="31" t="s">
        <v>35</v>
      </c>
      <c r="I10" s="31" t="s">
        <v>36</v>
      </c>
      <c r="J10" s="31" t="s">
        <v>37</v>
      </c>
      <c r="K10" s="20">
        <v>2023</v>
      </c>
      <c r="L10" s="20">
        <v>2023</v>
      </c>
      <c r="M10" s="32">
        <v>720000</v>
      </c>
      <c r="N10" s="32">
        <v>1800000</v>
      </c>
      <c r="O10" s="20" t="s">
        <v>52</v>
      </c>
      <c r="P10" s="20" t="s">
        <v>39</v>
      </c>
      <c r="Q10" s="20" t="s">
        <v>40</v>
      </c>
      <c r="R10" s="20" t="s">
        <v>40</v>
      </c>
      <c r="S10" s="20" t="s">
        <v>41</v>
      </c>
      <c r="T10" s="20" t="s">
        <v>40</v>
      </c>
      <c r="U10" s="20" t="s">
        <v>41</v>
      </c>
      <c r="V10" s="32" t="s">
        <v>37</v>
      </c>
      <c r="W10" s="32" t="s">
        <v>37</v>
      </c>
      <c r="X10" s="32" t="s">
        <v>42</v>
      </c>
      <c r="Y10" s="37" t="s">
        <v>57</v>
      </c>
      <c r="Z10" s="37" t="s">
        <v>57</v>
      </c>
      <c r="AA10" s="20"/>
    </row>
    <row r="11" s="4" customFormat="1" ht="40.5" spans="1:27">
      <c r="A11" s="20">
        <v>6</v>
      </c>
      <c r="B11" s="20" t="s">
        <v>29</v>
      </c>
      <c r="C11" s="20" t="s">
        <v>30</v>
      </c>
      <c r="D11" s="20" t="s">
        <v>58</v>
      </c>
      <c r="E11" s="20" t="s">
        <v>32</v>
      </c>
      <c r="F11" s="20" t="s">
        <v>59</v>
      </c>
      <c r="G11" s="20" t="s">
        <v>34</v>
      </c>
      <c r="H11" s="31" t="s">
        <v>35</v>
      </c>
      <c r="I11" s="31" t="s">
        <v>36</v>
      </c>
      <c r="J11" s="31" t="s">
        <v>37</v>
      </c>
      <c r="K11" s="20">
        <v>2023</v>
      </c>
      <c r="L11" s="20">
        <v>2023</v>
      </c>
      <c r="M11" s="32">
        <v>355200</v>
      </c>
      <c r="N11" s="32">
        <v>1184000</v>
      </c>
      <c r="O11" s="20" t="s">
        <v>38</v>
      </c>
      <c r="P11" s="20" t="s">
        <v>39</v>
      </c>
      <c r="Q11" s="20" t="s">
        <v>40</v>
      </c>
      <c r="R11" s="20" t="s">
        <v>40</v>
      </c>
      <c r="S11" s="20" t="s">
        <v>40</v>
      </c>
      <c r="T11" s="20" t="s">
        <v>40</v>
      </c>
      <c r="U11" s="20" t="s">
        <v>41</v>
      </c>
      <c r="V11" s="32" t="s">
        <v>37</v>
      </c>
      <c r="W11" s="32" t="s">
        <v>37</v>
      </c>
      <c r="X11" s="32" t="s">
        <v>42</v>
      </c>
      <c r="Y11" s="37" t="s">
        <v>60</v>
      </c>
      <c r="Z11" s="37" t="s">
        <v>60</v>
      </c>
      <c r="AA11" s="20"/>
    </row>
    <row r="12" s="4" customFormat="1" ht="54" spans="1:27">
      <c r="A12" s="20">
        <v>7</v>
      </c>
      <c r="B12" s="20" t="s">
        <v>29</v>
      </c>
      <c r="C12" s="20" t="s">
        <v>30</v>
      </c>
      <c r="D12" s="20" t="s">
        <v>61</v>
      </c>
      <c r="E12" s="20" t="s">
        <v>32</v>
      </c>
      <c r="F12" s="20" t="s">
        <v>62</v>
      </c>
      <c r="G12" s="20" t="s">
        <v>34</v>
      </c>
      <c r="H12" s="31" t="s">
        <v>35</v>
      </c>
      <c r="I12" s="31" t="s">
        <v>36</v>
      </c>
      <c r="J12" s="31" t="s">
        <v>37</v>
      </c>
      <c r="K12" s="20">
        <v>2023</v>
      </c>
      <c r="L12" s="20">
        <v>2023</v>
      </c>
      <c r="M12" s="32">
        <v>100000</v>
      </c>
      <c r="N12" s="32">
        <v>100000</v>
      </c>
      <c r="O12" s="20" t="s">
        <v>38</v>
      </c>
      <c r="P12" s="20" t="s">
        <v>39</v>
      </c>
      <c r="Q12" s="20" t="s">
        <v>40</v>
      </c>
      <c r="R12" s="20" t="s">
        <v>40</v>
      </c>
      <c r="S12" s="20" t="s">
        <v>40</v>
      </c>
      <c r="T12" s="20" t="s">
        <v>40</v>
      </c>
      <c r="U12" s="20" t="s">
        <v>41</v>
      </c>
      <c r="V12" s="32" t="s">
        <v>37</v>
      </c>
      <c r="W12" s="32" t="s">
        <v>37</v>
      </c>
      <c r="X12" s="32" t="s">
        <v>42</v>
      </c>
      <c r="Y12" s="37" t="s">
        <v>63</v>
      </c>
      <c r="Z12" s="37" t="s">
        <v>63</v>
      </c>
      <c r="AA12" s="20"/>
    </row>
    <row r="13" s="4" customFormat="1" ht="40.5" spans="1:27">
      <c r="A13" s="20">
        <v>8</v>
      </c>
      <c r="B13" s="20" t="s">
        <v>29</v>
      </c>
      <c r="C13" s="20" t="s">
        <v>64</v>
      </c>
      <c r="D13" s="20" t="s">
        <v>65</v>
      </c>
      <c r="E13" s="20" t="s">
        <v>32</v>
      </c>
      <c r="F13" s="20" t="s">
        <v>66</v>
      </c>
      <c r="G13" s="20" t="s">
        <v>34</v>
      </c>
      <c r="H13" s="31" t="s">
        <v>35</v>
      </c>
      <c r="I13" s="31" t="s">
        <v>36</v>
      </c>
      <c r="J13" s="31" t="s">
        <v>37</v>
      </c>
      <c r="K13" s="20" t="s">
        <v>67</v>
      </c>
      <c r="L13" s="20">
        <v>2023</v>
      </c>
      <c r="M13" s="32">
        <v>800000</v>
      </c>
      <c r="N13" s="32">
        <v>800000</v>
      </c>
      <c r="O13" s="20" t="s">
        <v>52</v>
      </c>
      <c r="P13" s="20" t="s">
        <v>68</v>
      </c>
      <c r="Q13" s="20" t="s">
        <v>37</v>
      </c>
      <c r="R13" s="20" t="s">
        <v>40</v>
      </c>
      <c r="S13" s="20" t="s">
        <v>41</v>
      </c>
      <c r="T13" s="20" t="s">
        <v>40</v>
      </c>
      <c r="U13" s="20" t="s">
        <v>37</v>
      </c>
      <c r="V13" s="32" t="s">
        <v>41</v>
      </c>
      <c r="W13" s="32" t="s">
        <v>41</v>
      </c>
      <c r="X13" s="32" t="s">
        <v>64</v>
      </c>
      <c r="Y13" s="37" t="s">
        <v>69</v>
      </c>
      <c r="Z13" s="37" t="s">
        <v>69</v>
      </c>
      <c r="AA13" s="20"/>
    </row>
    <row r="14" s="4" customFormat="1" ht="40.5" spans="1:27">
      <c r="A14" s="20">
        <v>9</v>
      </c>
      <c r="B14" s="20" t="s">
        <v>29</v>
      </c>
      <c r="C14" s="20" t="s">
        <v>64</v>
      </c>
      <c r="D14" s="20" t="s">
        <v>70</v>
      </c>
      <c r="E14" s="20" t="s">
        <v>32</v>
      </c>
      <c r="F14" s="20" t="s">
        <v>66</v>
      </c>
      <c r="G14" s="20" t="s">
        <v>34</v>
      </c>
      <c r="H14" s="31" t="s">
        <v>35</v>
      </c>
      <c r="I14" s="31" t="s">
        <v>36</v>
      </c>
      <c r="J14" s="31" t="s">
        <v>37</v>
      </c>
      <c r="K14" s="20" t="s">
        <v>67</v>
      </c>
      <c r="L14" s="20">
        <v>2023</v>
      </c>
      <c r="M14" s="32">
        <v>1500000</v>
      </c>
      <c r="N14" s="32">
        <v>1500000</v>
      </c>
      <c r="O14" s="20" t="s">
        <v>52</v>
      </c>
      <c r="P14" s="20" t="s">
        <v>68</v>
      </c>
      <c r="Q14" s="20" t="s">
        <v>37</v>
      </c>
      <c r="R14" s="20" t="s">
        <v>40</v>
      </c>
      <c r="S14" s="20" t="s">
        <v>41</v>
      </c>
      <c r="T14" s="20" t="s">
        <v>40</v>
      </c>
      <c r="U14" s="20" t="s">
        <v>37</v>
      </c>
      <c r="V14" s="32" t="s">
        <v>41</v>
      </c>
      <c r="W14" s="32" t="s">
        <v>41</v>
      </c>
      <c r="X14" s="32" t="s">
        <v>64</v>
      </c>
      <c r="Y14" s="37" t="s">
        <v>69</v>
      </c>
      <c r="Z14" s="37" t="s">
        <v>69</v>
      </c>
      <c r="AA14" s="20"/>
    </row>
    <row r="15" s="4" customFormat="1" ht="54" spans="1:27">
      <c r="A15" s="20">
        <v>10</v>
      </c>
      <c r="B15" s="20" t="s">
        <v>29</v>
      </c>
      <c r="C15" s="20" t="s">
        <v>71</v>
      </c>
      <c r="D15" s="20" t="s">
        <v>72</v>
      </c>
      <c r="E15" s="20" t="s">
        <v>32</v>
      </c>
      <c r="F15" s="20" t="s">
        <v>66</v>
      </c>
      <c r="G15" s="20" t="s">
        <v>34</v>
      </c>
      <c r="H15" s="31" t="s">
        <v>35</v>
      </c>
      <c r="I15" s="31" t="s">
        <v>36</v>
      </c>
      <c r="J15" s="31" t="s">
        <v>37</v>
      </c>
      <c r="K15" s="20">
        <v>2023</v>
      </c>
      <c r="L15" s="20">
        <v>2024</v>
      </c>
      <c r="M15" s="32">
        <v>2400000</v>
      </c>
      <c r="N15" s="32">
        <v>2400000</v>
      </c>
      <c r="O15" s="20" t="s">
        <v>52</v>
      </c>
      <c r="P15" s="20" t="s">
        <v>68</v>
      </c>
      <c r="Q15" s="20" t="s">
        <v>37</v>
      </c>
      <c r="R15" s="20" t="s">
        <v>40</v>
      </c>
      <c r="S15" s="20" t="s">
        <v>41</v>
      </c>
      <c r="T15" s="20" t="s">
        <v>40</v>
      </c>
      <c r="U15" s="20" t="s">
        <v>37</v>
      </c>
      <c r="V15" s="32" t="s">
        <v>41</v>
      </c>
      <c r="W15" s="32" t="s">
        <v>41</v>
      </c>
      <c r="X15" s="32" t="s">
        <v>71</v>
      </c>
      <c r="Y15" s="37" t="s">
        <v>73</v>
      </c>
      <c r="Z15" s="37" t="s">
        <v>74</v>
      </c>
      <c r="AA15" s="20"/>
    </row>
    <row r="16" s="4" customFormat="1" ht="40.5" spans="1:27">
      <c r="A16" s="20">
        <v>11</v>
      </c>
      <c r="B16" s="20" t="s">
        <v>29</v>
      </c>
      <c r="C16" s="20" t="s">
        <v>71</v>
      </c>
      <c r="D16" s="20" t="s">
        <v>75</v>
      </c>
      <c r="E16" s="20" t="s">
        <v>32</v>
      </c>
      <c r="F16" s="20" t="s">
        <v>66</v>
      </c>
      <c r="G16" s="20" t="s">
        <v>34</v>
      </c>
      <c r="H16" s="31" t="s">
        <v>35</v>
      </c>
      <c r="I16" s="31" t="s">
        <v>36</v>
      </c>
      <c r="J16" s="31" t="s">
        <v>37</v>
      </c>
      <c r="K16" s="20">
        <v>2023</v>
      </c>
      <c r="L16" s="20">
        <v>2024</v>
      </c>
      <c r="M16" s="32">
        <v>1800000</v>
      </c>
      <c r="N16" s="32">
        <v>1800000</v>
      </c>
      <c r="O16" s="20" t="s">
        <v>52</v>
      </c>
      <c r="P16" s="20" t="s">
        <v>68</v>
      </c>
      <c r="Q16" s="20" t="s">
        <v>37</v>
      </c>
      <c r="R16" s="20" t="s">
        <v>40</v>
      </c>
      <c r="S16" s="20" t="s">
        <v>41</v>
      </c>
      <c r="T16" s="20" t="s">
        <v>40</v>
      </c>
      <c r="U16" s="20" t="s">
        <v>37</v>
      </c>
      <c r="V16" s="32" t="s">
        <v>41</v>
      </c>
      <c r="W16" s="32" t="s">
        <v>41</v>
      </c>
      <c r="X16" s="32" t="s">
        <v>71</v>
      </c>
      <c r="Y16" s="37" t="s">
        <v>76</v>
      </c>
      <c r="Z16" s="37" t="s">
        <v>76</v>
      </c>
      <c r="AA16" s="20"/>
    </row>
    <row r="17" s="4" customFormat="1" ht="54" spans="1:27">
      <c r="A17" s="20">
        <v>12</v>
      </c>
      <c r="B17" s="20" t="s">
        <v>29</v>
      </c>
      <c r="C17" s="20" t="s">
        <v>30</v>
      </c>
      <c r="D17" s="20" t="s">
        <v>77</v>
      </c>
      <c r="E17" s="20" t="s">
        <v>78</v>
      </c>
      <c r="F17" s="20" t="s">
        <v>79</v>
      </c>
      <c r="G17" s="20" t="s">
        <v>80</v>
      </c>
      <c r="H17" s="31" t="s">
        <v>35</v>
      </c>
      <c r="I17" s="31" t="s">
        <v>36</v>
      </c>
      <c r="J17" s="31" t="s">
        <v>37</v>
      </c>
      <c r="K17" s="20">
        <v>2021</v>
      </c>
      <c r="L17" s="20">
        <v>2023</v>
      </c>
      <c r="M17" s="32">
        <v>34963655.53</v>
      </c>
      <c r="N17" s="32">
        <v>168170000</v>
      </c>
      <c r="O17" s="20" t="s">
        <v>49</v>
      </c>
      <c r="P17" s="20" t="s">
        <v>68</v>
      </c>
      <c r="Q17" s="20" t="s">
        <v>41</v>
      </c>
      <c r="R17" s="20" t="s">
        <v>41</v>
      </c>
      <c r="S17" s="20" t="s">
        <v>41</v>
      </c>
      <c r="T17" s="20" t="s">
        <v>40</v>
      </c>
      <c r="U17" s="20" t="s">
        <v>41</v>
      </c>
      <c r="V17" s="32" t="s">
        <v>41</v>
      </c>
      <c r="W17" s="32" t="s">
        <v>37</v>
      </c>
      <c r="X17" s="32" t="s">
        <v>42</v>
      </c>
      <c r="Y17" s="37" t="s">
        <v>81</v>
      </c>
      <c r="Z17" s="37" t="s">
        <v>82</v>
      </c>
      <c r="AA17" s="20"/>
    </row>
    <row r="18" s="4" customFormat="1" ht="40.5" spans="1:27">
      <c r="A18" s="20">
        <v>13</v>
      </c>
      <c r="B18" s="20" t="s">
        <v>29</v>
      </c>
      <c r="C18" s="20" t="s">
        <v>30</v>
      </c>
      <c r="D18" s="20" t="s">
        <v>83</v>
      </c>
      <c r="E18" s="20" t="s">
        <v>78</v>
      </c>
      <c r="F18" s="20" t="s">
        <v>84</v>
      </c>
      <c r="G18" s="20" t="s">
        <v>80</v>
      </c>
      <c r="H18" s="31" t="s">
        <v>35</v>
      </c>
      <c r="I18" s="31" t="s">
        <v>36</v>
      </c>
      <c r="J18" s="31" t="s">
        <v>37</v>
      </c>
      <c r="K18" s="20">
        <v>2021</v>
      </c>
      <c r="L18" s="20">
        <v>2023</v>
      </c>
      <c r="M18" s="32">
        <v>500000</v>
      </c>
      <c r="N18" s="32">
        <v>2070000</v>
      </c>
      <c r="O18" s="20" t="s">
        <v>49</v>
      </c>
      <c r="P18" s="20" t="s">
        <v>39</v>
      </c>
      <c r="Q18" s="20" t="s">
        <v>41</v>
      </c>
      <c r="R18" s="20" t="s">
        <v>40</v>
      </c>
      <c r="S18" s="20" t="s">
        <v>41</v>
      </c>
      <c r="T18" s="20" t="s">
        <v>40</v>
      </c>
      <c r="U18" s="20" t="s">
        <v>41</v>
      </c>
      <c r="V18" s="32" t="s">
        <v>37</v>
      </c>
      <c r="W18" s="32" t="s">
        <v>37</v>
      </c>
      <c r="X18" s="32" t="s">
        <v>42</v>
      </c>
      <c r="Y18" s="37" t="s">
        <v>85</v>
      </c>
      <c r="Z18" s="37" t="s">
        <v>86</v>
      </c>
      <c r="AA18" s="20"/>
    </row>
    <row r="19" s="4" customFormat="1" ht="40.5" spans="1:27">
      <c r="A19" s="20">
        <v>14</v>
      </c>
      <c r="B19" s="20" t="s">
        <v>29</v>
      </c>
      <c r="C19" s="20" t="s">
        <v>87</v>
      </c>
      <c r="D19" s="20" t="s">
        <v>88</v>
      </c>
      <c r="E19" s="20" t="s">
        <v>32</v>
      </c>
      <c r="F19" s="20" t="s">
        <v>89</v>
      </c>
      <c r="G19" s="20" t="s">
        <v>90</v>
      </c>
      <c r="H19" s="31" t="s">
        <v>35</v>
      </c>
      <c r="I19" s="31" t="s">
        <v>36</v>
      </c>
      <c r="J19" s="31" t="s">
        <v>37</v>
      </c>
      <c r="K19" s="20">
        <v>2023</v>
      </c>
      <c r="L19" s="20">
        <v>2023</v>
      </c>
      <c r="M19" s="32">
        <v>1500000</v>
      </c>
      <c r="N19" s="32">
        <v>1500000</v>
      </c>
      <c r="O19" s="20" t="s">
        <v>52</v>
      </c>
      <c r="P19" s="20" t="s">
        <v>68</v>
      </c>
      <c r="Q19" s="20" t="s">
        <v>37</v>
      </c>
      <c r="R19" s="20" t="s">
        <v>40</v>
      </c>
      <c r="S19" s="20" t="s">
        <v>41</v>
      </c>
      <c r="T19" s="20" t="s">
        <v>40</v>
      </c>
      <c r="U19" s="20" t="s">
        <v>37</v>
      </c>
      <c r="V19" s="32" t="s">
        <v>41</v>
      </c>
      <c r="W19" s="32" t="s">
        <v>41</v>
      </c>
      <c r="X19" s="32" t="s">
        <v>91</v>
      </c>
      <c r="Y19" s="37" t="s">
        <v>92</v>
      </c>
      <c r="Z19" s="37" t="s">
        <v>93</v>
      </c>
      <c r="AA19" s="20"/>
    </row>
    <row r="20" s="4" customFormat="1" ht="67.5" spans="1:27">
      <c r="A20" s="20">
        <v>15</v>
      </c>
      <c r="B20" s="20" t="s">
        <v>29</v>
      </c>
      <c r="C20" s="20" t="s">
        <v>87</v>
      </c>
      <c r="D20" s="20" t="s">
        <v>94</v>
      </c>
      <c r="E20" s="20" t="s">
        <v>32</v>
      </c>
      <c r="F20" s="20" t="s">
        <v>95</v>
      </c>
      <c r="G20" s="20" t="s">
        <v>96</v>
      </c>
      <c r="H20" s="31" t="s">
        <v>35</v>
      </c>
      <c r="I20" s="31" t="s">
        <v>36</v>
      </c>
      <c r="J20" s="31" t="s">
        <v>37</v>
      </c>
      <c r="K20" s="20">
        <v>2023</v>
      </c>
      <c r="L20" s="20">
        <v>2023</v>
      </c>
      <c r="M20" s="32">
        <v>15000</v>
      </c>
      <c r="N20" s="32">
        <v>15000</v>
      </c>
      <c r="O20" s="20" t="s">
        <v>38</v>
      </c>
      <c r="P20" s="20" t="s">
        <v>39</v>
      </c>
      <c r="Q20" s="20" t="s">
        <v>40</v>
      </c>
      <c r="R20" s="20" t="s">
        <v>40</v>
      </c>
      <c r="S20" s="20" t="s">
        <v>40</v>
      </c>
      <c r="T20" s="20" t="s">
        <v>40</v>
      </c>
      <c r="U20" s="20" t="s">
        <v>37</v>
      </c>
      <c r="V20" s="32" t="s">
        <v>41</v>
      </c>
      <c r="W20" s="32" t="s">
        <v>41</v>
      </c>
      <c r="X20" s="32" t="s">
        <v>91</v>
      </c>
      <c r="Y20" s="37" t="s">
        <v>97</v>
      </c>
      <c r="Z20" s="37" t="s">
        <v>98</v>
      </c>
      <c r="AA20" s="20"/>
    </row>
    <row r="21" s="4" customFormat="1" ht="54" spans="1:27">
      <c r="A21" s="20">
        <v>16</v>
      </c>
      <c r="B21" s="20" t="s">
        <v>29</v>
      </c>
      <c r="C21" s="20" t="s">
        <v>99</v>
      </c>
      <c r="D21" s="20" t="s">
        <v>100</v>
      </c>
      <c r="E21" s="20" t="s">
        <v>32</v>
      </c>
      <c r="F21" s="20" t="s">
        <v>89</v>
      </c>
      <c r="G21" s="20" t="s">
        <v>90</v>
      </c>
      <c r="H21" s="31" t="s">
        <v>35</v>
      </c>
      <c r="I21" s="31" t="s">
        <v>36</v>
      </c>
      <c r="J21" s="31" t="s">
        <v>37</v>
      </c>
      <c r="K21" s="20">
        <v>2023</v>
      </c>
      <c r="L21" s="20">
        <v>2023</v>
      </c>
      <c r="M21" s="32">
        <v>3000000</v>
      </c>
      <c r="N21" s="32">
        <v>3000000</v>
      </c>
      <c r="O21" s="20" t="s">
        <v>52</v>
      </c>
      <c r="P21" s="20" t="s">
        <v>68</v>
      </c>
      <c r="Q21" s="20" t="s">
        <v>37</v>
      </c>
      <c r="R21" s="20" t="s">
        <v>40</v>
      </c>
      <c r="S21" s="20" t="s">
        <v>41</v>
      </c>
      <c r="T21" s="20" t="s">
        <v>40</v>
      </c>
      <c r="U21" s="20" t="s">
        <v>37</v>
      </c>
      <c r="V21" s="32" t="s">
        <v>41</v>
      </c>
      <c r="W21" s="32" t="s">
        <v>41</v>
      </c>
      <c r="X21" s="32" t="s">
        <v>101</v>
      </c>
      <c r="Y21" s="37" t="s">
        <v>102</v>
      </c>
      <c r="Z21" s="37" t="s">
        <v>93</v>
      </c>
      <c r="AA21" s="20"/>
    </row>
    <row r="22" s="4" customFormat="1" ht="67.5" spans="1:27">
      <c r="A22" s="20">
        <v>17</v>
      </c>
      <c r="B22" s="20" t="s">
        <v>29</v>
      </c>
      <c r="C22" s="20" t="s">
        <v>99</v>
      </c>
      <c r="D22" s="20" t="s">
        <v>103</v>
      </c>
      <c r="E22" s="20" t="s">
        <v>32</v>
      </c>
      <c r="F22" s="20" t="s">
        <v>95</v>
      </c>
      <c r="G22" s="20" t="s">
        <v>96</v>
      </c>
      <c r="H22" s="31" t="s">
        <v>35</v>
      </c>
      <c r="I22" s="31" t="s">
        <v>36</v>
      </c>
      <c r="J22" s="31" t="s">
        <v>37</v>
      </c>
      <c r="K22" s="20">
        <v>2023</v>
      </c>
      <c r="L22" s="20">
        <v>2023</v>
      </c>
      <c r="M22" s="32">
        <v>30000</v>
      </c>
      <c r="N22" s="32">
        <v>30000</v>
      </c>
      <c r="O22" s="20" t="s">
        <v>38</v>
      </c>
      <c r="P22" s="20" t="s">
        <v>39</v>
      </c>
      <c r="Q22" s="20" t="s">
        <v>40</v>
      </c>
      <c r="R22" s="20" t="s">
        <v>40</v>
      </c>
      <c r="S22" s="20" t="s">
        <v>40</v>
      </c>
      <c r="T22" s="20" t="s">
        <v>40</v>
      </c>
      <c r="U22" s="20" t="s">
        <v>37</v>
      </c>
      <c r="V22" s="32" t="s">
        <v>41</v>
      </c>
      <c r="W22" s="32" t="s">
        <v>41</v>
      </c>
      <c r="X22" s="32" t="s">
        <v>101</v>
      </c>
      <c r="Y22" s="37" t="s">
        <v>104</v>
      </c>
      <c r="Z22" s="37" t="s">
        <v>98</v>
      </c>
      <c r="AA22" s="20"/>
    </row>
    <row r="23" s="4" customFormat="1" ht="40.5" spans="1:27">
      <c r="A23" s="20">
        <v>18</v>
      </c>
      <c r="B23" s="20" t="s">
        <v>29</v>
      </c>
      <c r="C23" s="20" t="s">
        <v>71</v>
      </c>
      <c r="D23" s="20" t="s">
        <v>105</v>
      </c>
      <c r="E23" s="20" t="s">
        <v>32</v>
      </c>
      <c r="F23" s="20" t="s">
        <v>106</v>
      </c>
      <c r="G23" s="20" t="s">
        <v>90</v>
      </c>
      <c r="H23" s="31" t="s">
        <v>35</v>
      </c>
      <c r="I23" s="31" t="s">
        <v>36</v>
      </c>
      <c r="J23" s="31" t="s">
        <v>107</v>
      </c>
      <c r="K23" s="20">
        <v>2022</v>
      </c>
      <c r="L23" s="20">
        <v>2024</v>
      </c>
      <c r="M23" s="32">
        <v>15000000</v>
      </c>
      <c r="N23" s="32">
        <v>600180000.78</v>
      </c>
      <c r="O23" s="20" t="s">
        <v>52</v>
      </c>
      <c r="P23" s="20" t="s">
        <v>68</v>
      </c>
      <c r="Q23" s="20" t="s">
        <v>41</v>
      </c>
      <c r="R23" s="20" t="s">
        <v>37</v>
      </c>
      <c r="S23" s="20" t="s">
        <v>37</v>
      </c>
      <c r="T23" s="20" t="s">
        <v>40</v>
      </c>
      <c r="U23" s="20" t="s">
        <v>41</v>
      </c>
      <c r="V23" s="32" t="s">
        <v>41</v>
      </c>
      <c r="W23" s="32" t="s">
        <v>41</v>
      </c>
      <c r="X23" s="32" t="s">
        <v>108</v>
      </c>
      <c r="Y23" s="37" t="s">
        <v>109</v>
      </c>
      <c r="Z23" s="37" t="s">
        <v>109</v>
      </c>
      <c r="AA23" s="20"/>
    </row>
    <row r="24" s="4" customFormat="1" ht="40.5" spans="1:27">
      <c r="A24" s="20">
        <v>19</v>
      </c>
      <c r="B24" s="20" t="s">
        <v>29</v>
      </c>
      <c r="C24" s="20" t="s">
        <v>110</v>
      </c>
      <c r="D24" s="20" t="s">
        <v>111</v>
      </c>
      <c r="E24" s="20" t="s">
        <v>32</v>
      </c>
      <c r="F24" s="20" t="s">
        <v>89</v>
      </c>
      <c r="G24" s="20" t="s">
        <v>90</v>
      </c>
      <c r="H24" s="31" t="s">
        <v>35</v>
      </c>
      <c r="I24" s="31" t="s">
        <v>36</v>
      </c>
      <c r="J24" s="31" t="s">
        <v>37</v>
      </c>
      <c r="K24" s="20">
        <v>2023</v>
      </c>
      <c r="L24" s="20">
        <v>2023</v>
      </c>
      <c r="M24" s="32">
        <v>3700000</v>
      </c>
      <c r="N24" s="32">
        <v>3700000</v>
      </c>
      <c r="O24" s="20" t="s">
        <v>52</v>
      </c>
      <c r="P24" s="20" t="s">
        <v>68</v>
      </c>
      <c r="Q24" s="20" t="s">
        <v>37</v>
      </c>
      <c r="R24" s="20" t="s">
        <v>40</v>
      </c>
      <c r="S24" s="20" t="s">
        <v>41</v>
      </c>
      <c r="T24" s="20" t="s">
        <v>40</v>
      </c>
      <c r="U24" s="20" t="s">
        <v>37</v>
      </c>
      <c r="V24" s="32" t="s">
        <v>41</v>
      </c>
      <c r="W24" s="32" t="s">
        <v>41</v>
      </c>
      <c r="X24" s="32" t="s">
        <v>112</v>
      </c>
      <c r="Y24" s="37" t="s">
        <v>113</v>
      </c>
      <c r="Z24" s="37" t="s">
        <v>93</v>
      </c>
      <c r="AA24" s="20"/>
    </row>
    <row r="25" s="4" customFormat="1" ht="40.5" spans="1:27">
      <c r="A25" s="20">
        <v>20</v>
      </c>
      <c r="B25" s="20" t="s">
        <v>29</v>
      </c>
      <c r="C25" s="20" t="s">
        <v>87</v>
      </c>
      <c r="D25" s="20" t="s">
        <v>114</v>
      </c>
      <c r="E25" s="20" t="s">
        <v>32</v>
      </c>
      <c r="F25" s="20" t="s">
        <v>115</v>
      </c>
      <c r="G25" s="20" t="s">
        <v>34</v>
      </c>
      <c r="H25" s="31" t="s">
        <v>35</v>
      </c>
      <c r="I25" s="31" t="s">
        <v>36</v>
      </c>
      <c r="J25" s="31" t="s">
        <v>37</v>
      </c>
      <c r="K25" s="20">
        <v>2023</v>
      </c>
      <c r="L25" s="20">
        <v>2023</v>
      </c>
      <c r="M25" s="32">
        <v>550000</v>
      </c>
      <c r="N25" s="32">
        <v>550000</v>
      </c>
      <c r="O25" s="20" t="s">
        <v>52</v>
      </c>
      <c r="P25" s="20" t="s">
        <v>68</v>
      </c>
      <c r="Q25" s="20" t="s">
        <v>37</v>
      </c>
      <c r="R25" s="20" t="s">
        <v>40</v>
      </c>
      <c r="S25" s="20" t="s">
        <v>41</v>
      </c>
      <c r="T25" s="20" t="s">
        <v>40</v>
      </c>
      <c r="U25" s="20" t="s">
        <v>37</v>
      </c>
      <c r="V25" s="32" t="s">
        <v>37</v>
      </c>
      <c r="W25" s="32" t="s">
        <v>37</v>
      </c>
      <c r="X25" s="32" t="s">
        <v>116</v>
      </c>
      <c r="Y25" s="37" t="s">
        <v>117</v>
      </c>
      <c r="Z25" s="37" t="s">
        <v>117</v>
      </c>
      <c r="AA25" s="20"/>
    </row>
    <row r="26" s="4" customFormat="1" ht="40.5" spans="1:27">
      <c r="A26" s="20">
        <v>21</v>
      </c>
      <c r="B26" s="20" t="s">
        <v>29</v>
      </c>
      <c r="C26" s="20" t="s">
        <v>64</v>
      </c>
      <c r="D26" s="20" t="s">
        <v>118</v>
      </c>
      <c r="E26" s="20" t="s">
        <v>32</v>
      </c>
      <c r="F26" s="20" t="s">
        <v>66</v>
      </c>
      <c r="G26" s="20" t="s">
        <v>34</v>
      </c>
      <c r="H26" s="31" t="s">
        <v>35</v>
      </c>
      <c r="I26" s="31" t="s">
        <v>36</v>
      </c>
      <c r="J26" s="31" t="s">
        <v>37</v>
      </c>
      <c r="K26" s="20" t="s">
        <v>67</v>
      </c>
      <c r="L26" s="20">
        <v>2023</v>
      </c>
      <c r="M26" s="32">
        <v>2960000</v>
      </c>
      <c r="N26" s="32">
        <v>2960000</v>
      </c>
      <c r="O26" s="20" t="s">
        <v>52</v>
      </c>
      <c r="P26" s="20" t="s">
        <v>68</v>
      </c>
      <c r="Q26" s="20" t="s">
        <v>37</v>
      </c>
      <c r="R26" s="20" t="s">
        <v>40</v>
      </c>
      <c r="S26" s="20" t="s">
        <v>41</v>
      </c>
      <c r="T26" s="20" t="s">
        <v>40</v>
      </c>
      <c r="U26" s="20" t="s">
        <v>37</v>
      </c>
      <c r="V26" s="32" t="s">
        <v>37</v>
      </c>
      <c r="W26" s="32" t="s">
        <v>37</v>
      </c>
      <c r="X26" s="32" t="s">
        <v>119</v>
      </c>
      <c r="Y26" s="37" t="s">
        <v>69</v>
      </c>
      <c r="Z26" s="37" t="s">
        <v>69</v>
      </c>
      <c r="AA26" s="20"/>
    </row>
    <row r="27" s="4" customFormat="1" ht="40.5" spans="1:27">
      <c r="A27" s="20">
        <v>22</v>
      </c>
      <c r="B27" s="20" t="s">
        <v>29</v>
      </c>
      <c r="C27" s="20" t="s">
        <v>30</v>
      </c>
      <c r="D27" s="20" t="s">
        <v>120</v>
      </c>
      <c r="E27" s="20" t="s">
        <v>78</v>
      </c>
      <c r="F27" s="20" t="s">
        <v>84</v>
      </c>
      <c r="G27" s="20" t="s">
        <v>80</v>
      </c>
      <c r="H27" s="31" t="s">
        <v>35</v>
      </c>
      <c r="I27" s="31" t="s">
        <v>36</v>
      </c>
      <c r="J27" s="31" t="s">
        <v>37</v>
      </c>
      <c r="K27" s="20">
        <v>2023</v>
      </c>
      <c r="L27" s="20">
        <v>2023</v>
      </c>
      <c r="M27" s="32">
        <v>2000000</v>
      </c>
      <c r="N27" s="32">
        <v>2000000</v>
      </c>
      <c r="O27" s="20" t="s">
        <v>38</v>
      </c>
      <c r="P27" s="20" t="s">
        <v>39</v>
      </c>
      <c r="Q27" s="20" t="s">
        <v>40</v>
      </c>
      <c r="R27" s="20" t="s">
        <v>40</v>
      </c>
      <c r="S27" s="20" t="s">
        <v>41</v>
      </c>
      <c r="T27" s="20" t="s">
        <v>40</v>
      </c>
      <c r="U27" s="20" t="s">
        <v>37</v>
      </c>
      <c r="V27" s="32" t="s">
        <v>37</v>
      </c>
      <c r="W27" s="32" t="s">
        <v>37</v>
      </c>
      <c r="X27" s="32" t="s">
        <v>42</v>
      </c>
      <c r="Y27" s="37" t="s">
        <v>121</v>
      </c>
      <c r="Z27" s="37" t="s">
        <v>122</v>
      </c>
      <c r="AA27" s="20"/>
    </row>
    <row r="28" s="4" customFormat="1" ht="40.5" spans="1:27">
      <c r="A28" s="20">
        <v>23</v>
      </c>
      <c r="B28" s="20" t="s">
        <v>29</v>
      </c>
      <c r="C28" s="20" t="s">
        <v>30</v>
      </c>
      <c r="D28" s="20" t="s">
        <v>123</v>
      </c>
      <c r="E28" s="20" t="s">
        <v>78</v>
      </c>
      <c r="F28" s="20" t="s">
        <v>84</v>
      </c>
      <c r="G28" s="20" t="s">
        <v>80</v>
      </c>
      <c r="H28" s="31" t="s">
        <v>35</v>
      </c>
      <c r="I28" s="31" t="s">
        <v>36</v>
      </c>
      <c r="J28" s="31" t="s">
        <v>37</v>
      </c>
      <c r="K28" s="20">
        <v>2023</v>
      </c>
      <c r="L28" s="20">
        <v>2023</v>
      </c>
      <c r="M28" s="32">
        <v>4000000</v>
      </c>
      <c r="N28" s="32">
        <v>4000000</v>
      </c>
      <c r="O28" s="20" t="s">
        <v>38</v>
      </c>
      <c r="P28" s="20" t="s">
        <v>39</v>
      </c>
      <c r="Q28" s="20" t="s">
        <v>41</v>
      </c>
      <c r="R28" s="20" t="s">
        <v>40</v>
      </c>
      <c r="S28" s="20" t="s">
        <v>41</v>
      </c>
      <c r="T28" s="20" t="s">
        <v>40</v>
      </c>
      <c r="U28" s="20" t="s">
        <v>37</v>
      </c>
      <c r="V28" s="32" t="s">
        <v>37</v>
      </c>
      <c r="W28" s="32" t="s">
        <v>37</v>
      </c>
      <c r="X28" s="32" t="s">
        <v>42</v>
      </c>
      <c r="Y28" s="37" t="s">
        <v>124</v>
      </c>
      <c r="Z28" s="37" t="s">
        <v>125</v>
      </c>
      <c r="AA28" s="20"/>
    </row>
    <row r="29" s="5" customFormat="1" ht="54" hidden="1" spans="1:27">
      <c r="A29" s="20">
        <v>38</v>
      </c>
      <c r="B29" s="20" t="s">
        <v>126</v>
      </c>
      <c r="C29" s="20" t="s">
        <v>127</v>
      </c>
      <c r="D29" s="20" t="s">
        <v>128</v>
      </c>
      <c r="E29" s="20" t="s">
        <v>32</v>
      </c>
      <c r="F29" s="20" t="s">
        <v>129</v>
      </c>
      <c r="G29" s="20" t="s">
        <v>34</v>
      </c>
      <c r="H29" s="31" t="s">
        <v>35</v>
      </c>
      <c r="I29" s="31" t="s">
        <v>36</v>
      </c>
      <c r="J29" s="31"/>
      <c r="K29" s="20">
        <v>2023.2</v>
      </c>
      <c r="L29" s="20">
        <v>2024.12</v>
      </c>
      <c r="M29" s="32">
        <v>2000000</v>
      </c>
      <c r="N29" s="32">
        <v>2000000</v>
      </c>
      <c r="O29" s="20" t="s">
        <v>52</v>
      </c>
      <c r="P29" s="20" t="s">
        <v>130</v>
      </c>
      <c r="Q29" s="20" t="s">
        <v>37</v>
      </c>
      <c r="R29" s="20" t="s">
        <v>37</v>
      </c>
      <c r="S29" s="20" t="s">
        <v>37</v>
      </c>
      <c r="T29" s="20" t="s">
        <v>37</v>
      </c>
      <c r="U29" s="20" t="s">
        <v>41</v>
      </c>
      <c r="V29" s="32" t="s">
        <v>41</v>
      </c>
      <c r="W29" s="32" t="s">
        <v>37</v>
      </c>
      <c r="X29" s="32"/>
      <c r="Y29" s="37" t="s">
        <v>131</v>
      </c>
      <c r="Z29" s="37" t="s">
        <v>132</v>
      </c>
      <c r="AA29" s="20"/>
    </row>
    <row r="30" s="5" customFormat="1" ht="40.5" hidden="1" spans="1:27">
      <c r="A30" s="20">
        <v>39</v>
      </c>
      <c r="B30" s="20" t="s">
        <v>126</v>
      </c>
      <c r="C30" s="20" t="s">
        <v>127</v>
      </c>
      <c r="D30" s="20" t="s">
        <v>133</v>
      </c>
      <c r="E30" s="20" t="s">
        <v>32</v>
      </c>
      <c r="F30" s="20" t="s">
        <v>134</v>
      </c>
      <c r="G30" s="20" t="s">
        <v>34</v>
      </c>
      <c r="H30" s="31" t="s">
        <v>35</v>
      </c>
      <c r="I30" s="31" t="s">
        <v>36</v>
      </c>
      <c r="J30" s="31"/>
      <c r="K30" s="20">
        <v>2023.1</v>
      </c>
      <c r="L30" s="20">
        <v>2023.12</v>
      </c>
      <c r="M30" s="32">
        <v>1000000</v>
      </c>
      <c r="N30" s="32">
        <v>1000000</v>
      </c>
      <c r="O30" s="20" t="s">
        <v>52</v>
      </c>
      <c r="P30" s="20" t="s">
        <v>130</v>
      </c>
      <c r="Q30" s="20" t="s">
        <v>37</v>
      </c>
      <c r="R30" s="20" t="s">
        <v>37</v>
      </c>
      <c r="S30" s="20" t="s">
        <v>37</v>
      </c>
      <c r="T30" s="20" t="s">
        <v>37</v>
      </c>
      <c r="U30" s="20" t="s">
        <v>41</v>
      </c>
      <c r="V30" s="32" t="s">
        <v>37</v>
      </c>
      <c r="W30" s="32" t="s">
        <v>37</v>
      </c>
      <c r="X30" s="32"/>
      <c r="Y30" s="37" t="s">
        <v>135</v>
      </c>
      <c r="Z30" s="37" t="s">
        <v>136</v>
      </c>
      <c r="AA30" s="20"/>
    </row>
    <row r="31" s="5" customFormat="1" ht="67.5" hidden="1" spans="1:27">
      <c r="A31" s="20">
        <v>40</v>
      </c>
      <c r="B31" s="20" t="s">
        <v>126</v>
      </c>
      <c r="C31" s="20" t="s">
        <v>127</v>
      </c>
      <c r="D31" s="20" t="s">
        <v>137</v>
      </c>
      <c r="E31" s="20" t="s">
        <v>32</v>
      </c>
      <c r="F31" s="20" t="s">
        <v>138</v>
      </c>
      <c r="G31" s="20" t="s">
        <v>34</v>
      </c>
      <c r="H31" s="31" t="s">
        <v>139</v>
      </c>
      <c r="I31" s="31" t="s">
        <v>140</v>
      </c>
      <c r="J31" s="31"/>
      <c r="K31" s="20">
        <v>2023.1</v>
      </c>
      <c r="L31" s="20">
        <v>2023.12</v>
      </c>
      <c r="M31" s="32">
        <v>10000000</v>
      </c>
      <c r="N31" s="32">
        <v>25000000</v>
      </c>
      <c r="O31" s="20" t="s">
        <v>52</v>
      </c>
      <c r="P31" s="20" t="s">
        <v>130</v>
      </c>
      <c r="Q31" s="20" t="s">
        <v>37</v>
      </c>
      <c r="R31" s="20" t="s">
        <v>37</v>
      </c>
      <c r="S31" s="20" t="s">
        <v>37</v>
      </c>
      <c r="T31" s="20" t="s">
        <v>37</v>
      </c>
      <c r="U31" s="20" t="s">
        <v>37</v>
      </c>
      <c r="V31" s="32" t="s">
        <v>37</v>
      </c>
      <c r="W31" s="32" t="s">
        <v>37</v>
      </c>
      <c r="X31" s="32"/>
      <c r="Y31" s="37" t="s">
        <v>141</v>
      </c>
      <c r="Z31" s="37" t="s">
        <v>142</v>
      </c>
      <c r="AA31" s="20"/>
    </row>
    <row r="32" s="5" customFormat="1" ht="54" hidden="1" spans="1:27">
      <c r="A32" s="20">
        <v>41</v>
      </c>
      <c r="B32" s="20" t="s">
        <v>126</v>
      </c>
      <c r="C32" s="20" t="s">
        <v>127</v>
      </c>
      <c r="D32" s="20" t="s">
        <v>143</v>
      </c>
      <c r="E32" s="20" t="s">
        <v>32</v>
      </c>
      <c r="F32" s="20" t="s">
        <v>144</v>
      </c>
      <c r="G32" s="20" t="s">
        <v>34</v>
      </c>
      <c r="H32" s="31" t="s">
        <v>35</v>
      </c>
      <c r="I32" s="31" t="s">
        <v>145</v>
      </c>
      <c r="J32" s="31"/>
      <c r="K32" s="20">
        <v>2023.1</v>
      </c>
      <c r="L32" s="20">
        <v>2023.12</v>
      </c>
      <c r="M32" s="32">
        <v>500000</v>
      </c>
      <c r="N32" s="32">
        <v>500000</v>
      </c>
      <c r="O32" s="20" t="s">
        <v>49</v>
      </c>
      <c r="P32" s="20" t="s">
        <v>130</v>
      </c>
      <c r="Q32" s="20" t="s">
        <v>37</v>
      </c>
      <c r="R32" s="20" t="s">
        <v>37</v>
      </c>
      <c r="S32" s="20" t="s">
        <v>37</v>
      </c>
      <c r="T32" s="20" t="s">
        <v>37</v>
      </c>
      <c r="U32" s="20" t="s">
        <v>41</v>
      </c>
      <c r="V32" s="32" t="s">
        <v>37</v>
      </c>
      <c r="W32" s="32" t="s">
        <v>37</v>
      </c>
      <c r="X32" s="32"/>
      <c r="Y32" s="37" t="s">
        <v>146</v>
      </c>
      <c r="Z32" s="37" t="s">
        <v>146</v>
      </c>
      <c r="AA32" s="20"/>
    </row>
    <row r="33" s="5" customFormat="1" ht="40.5" hidden="1" spans="1:27">
      <c r="A33" s="20">
        <v>42</v>
      </c>
      <c r="B33" s="20" t="s">
        <v>126</v>
      </c>
      <c r="C33" s="20" t="s">
        <v>127</v>
      </c>
      <c r="D33" s="20" t="s">
        <v>147</v>
      </c>
      <c r="E33" s="20" t="s">
        <v>32</v>
      </c>
      <c r="F33" s="20" t="s">
        <v>148</v>
      </c>
      <c r="G33" s="20" t="s">
        <v>34</v>
      </c>
      <c r="H33" s="31" t="s">
        <v>149</v>
      </c>
      <c r="I33" s="31" t="s">
        <v>36</v>
      </c>
      <c r="J33" s="31"/>
      <c r="K33" s="20">
        <v>2023.1</v>
      </c>
      <c r="L33" s="20">
        <v>2023.12</v>
      </c>
      <c r="M33" s="32">
        <v>1000000</v>
      </c>
      <c r="N33" s="32">
        <v>1000000</v>
      </c>
      <c r="O33" s="20" t="s">
        <v>49</v>
      </c>
      <c r="P33" s="20" t="s">
        <v>130</v>
      </c>
      <c r="Q33" s="20" t="s">
        <v>37</v>
      </c>
      <c r="R33" s="20" t="s">
        <v>37</v>
      </c>
      <c r="S33" s="20" t="s">
        <v>37</v>
      </c>
      <c r="T33" s="20" t="s">
        <v>37</v>
      </c>
      <c r="U33" s="20" t="s">
        <v>41</v>
      </c>
      <c r="V33" s="32" t="s">
        <v>37</v>
      </c>
      <c r="W33" s="32" t="s">
        <v>37</v>
      </c>
      <c r="X33" s="32"/>
      <c r="Y33" s="37" t="s">
        <v>150</v>
      </c>
      <c r="Z33" s="37" t="s">
        <v>150</v>
      </c>
      <c r="AA33" s="20"/>
    </row>
    <row r="34" s="5" customFormat="1" ht="27" hidden="1" spans="1:27">
      <c r="A34" s="20">
        <v>43</v>
      </c>
      <c r="B34" s="20" t="s">
        <v>126</v>
      </c>
      <c r="C34" s="20" t="s">
        <v>127</v>
      </c>
      <c r="D34" s="20" t="s">
        <v>151</v>
      </c>
      <c r="E34" s="20" t="s">
        <v>32</v>
      </c>
      <c r="F34" s="20" t="s">
        <v>152</v>
      </c>
      <c r="G34" s="42" t="s">
        <v>153</v>
      </c>
      <c r="H34" s="31" t="s">
        <v>139</v>
      </c>
      <c r="I34" s="31" t="s">
        <v>154</v>
      </c>
      <c r="J34" s="31"/>
      <c r="K34" s="20">
        <v>2023.1</v>
      </c>
      <c r="L34" s="20">
        <v>2023.12</v>
      </c>
      <c r="M34" s="32">
        <v>500000</v>
      </c>
      <c r="N34" s="32">
        <v>1000000</v>
      </c>
      <c r="O34" s="20" t="s">
        <v>49</v>
      </c>
      <c r="P34" s="20" t="s">
        <v>130</v>
      </c>
      <c r="Q34" s="20" t="s">
        <v>37</v>
      </c>
      <c r="R34" s="20" t="s">
        <v>37</v>
      </c>
      <c r="S34" s="20" t="s">
        <v>37</v>
      </c>
      <c r="T34" s="20" t="s">
        <v>37</v>
      </c>
      <c r="U34" s="20" t="s">
        <v>41</v>
      </c>
      <c r="V34" s="32" t="s">
        <v>37</v>
      </c>
      <c r="W34" s="32" t="s">
        <v>37</v>
      </c>
      <c r="X34" s="32"/>
      <c r="Y34" s="37" t="s">
        <v>155</v>
      </c>
      <c r="Z34" s="37" t="s">
        <v>155</v>
      </c>
      <c r="AA34" s="20"/>
    </row>
    <row r="35" s="5" customFormat="1" ht="256.5" hidden="1" spans="1:27">
      <c r="A35" s="20">
        <v>44</v>
      </c>
      <c r="B35" s="20" t="s">
        <v>126</v>
      </c>
      <c r="C35" s="20" t="s">
        <v>127</v>
      </c>
      <c r="D35" s="20" t="s">
        <v>156</v>
      </c>
      <c r="E35" s="20" t="s">
        <v>32</v>
      </c>
      <c r="F35" s="20" t="s">
        <v>157</v>
      </c>
      <c r="G35" s="20" t="s">
        <v>34</v>
      </c>
      <c r="H35" s="31" t="s">
        <v>35</v>
      </c>
      <c r="I35" s="31" t="s">
        <v>36</v>
      </c>
      <c r="J35" s="31"/>
      <c r="K35" s="20">
        <v>2023.2</v>
      </c>
      <c r="L35" s="20">
        <v>2024.12</v>
      </c>
      <c r="M35" s="32">
        <v>200000</v>
      </c>
      <c r="N35" s="32">
        <v>200000</v>
      </c>
      <c r="O35" s="20" t="s">
        <v>49</v>
      </c>
      <c r="P35" s="20" t="s">
        <v>130</v>
      </c>
      <c r="Q35" s="20" t="s">
        <v>37</v>
      </c>
      <c r="R35" s="20" t="s">
        <v>37</v>
      </c>
      <c r="S35" s="20" t="s">
        <v>37</v>
      </c>
      <c r="T35" s="20" t="s">
        <v>37</v>
      </c>
      <c r="U35" s="20" t="s">
        <v>41</v>
      </c>
      <c r="V35" s="32" t="s">
        <v>41</v>
      </c>
      <c r="W35" s="32" t="s">
        <v>37</v>
      </c>
      <c r="X35" s="32"/>
      <c r="Y35" s="37" t="s">
        <v>158</v>
      </c>
      <c r="Z35" s="37" t="s">
        <v>159</v>
      </c>
      <c r="AA35" s="20"/>
    </row>
    <row r="36" s="5" customFormat="1" ht="162" hidden="1" spans="1:27">
      <c r="A36" s="20">
        <v>45</v>
      </c>
      <c r="B36" s="20" t="s">
        <v>126</v>
      </c>
      <c r="C36" s="20" t="s">
        <v>127</v>
      </c>
      <c r="D36" s="20" t="s">
        <v>160</v>
      </c>
      <c r="E36" s="20" t="s">
        <v>32</v>
      </c>
      <c r="F36" s="20" t="s">
        <v>161</v>
      </c>
      <c r="G36" s="20" t="s">
        <v>34</v>
      </c>
      <c r="H36" s="31" t="s">
        <v>35</v>
      </c>
      <c r="I36" s="31" t="s">
        <v>36</v>
      </c>
      <c r="J36" s="31"/>
      <c r="K36" s="20">
        <v>2023</v>
      </c>
      <c r="L36" s="20">
        <v>2023</v>
      </c>
      <c r="M36" s="32">
        <v>89000</v>
      </c>
      <c r="N36" s="32">
        <v>1072800</v>
      </c>
      <c r="O36" s="20" t="s">
        <v>49</v>
      </c>
      <c r="P36" s="20" t="s">
        <v>130</v>
      </c>
      <c r="Q36" s="20" t="s">
        <v>37</v>
      </c>
      <c r="R36" s="20" t="s">
        <v>162</v>
      </c>
      <c r="S36" s="20" t="s">
        <v>41</v>
      </c>
      <c r="T36" s="20" t="s">
        <v>37</v>
      </c>
      <c r="U36" s="20" t="s">
        <v>37</v>
      </c>
      <c r="V36" s="32" t="s">
        <v>41</v>
      </c>
      <c r="W36" s="32" t="s">
        <v>37</v>
      </c>
      <c r="X36" s="32"/>
      <c r="Y36" s="37" t="s">
        <v>163</v>
      </c>
      <c r="Z36" s="37" t="s">
        <v>164</v>
      </c>
      <c r="AA36" s="20"/>
    </row>
    <row r="37" s="5" customFormat="1" ht="175.5" hidden="1" spans="1:27">
      <c r="A37" s="20">
        <v>46</v>
      </c>
      <c r="B37" s="20" t="s">
        <v>126</v>
      </c>
      <c r="C37" s="20" t="s">
        <v>127</v>
      </c>
      <c r="D37" s="20" t="s">
        <v>165</v>
      </c>
      <c r="E37" s="20" t="s">
        <v>32</v>
      </c>
      <c r="F37" s="20" t="s">
        <v>166</v>
      </c>
      <c r="G37" s="20" t="s">
        <v>90</v>
      </c>
      <c r="H37" s="31" t="s">
        <v>149</v>
      </c>
      <c r="I37" s="31" t="s">
        <v>167</v>
      </c>
      <c r="J37" s="31"/>
      <c r="K37" s="20">
        <v>2023</v>
      </c>
      <c r="L37" s="20">
        <v>2023</v>
      </c>
      <c r="M37" s="32">
        <v>100000</v>
      </c>
      <c r="N37" s="32">
        <v>1100000</v>
      </c>
      <c r="O37" s="20" t="s">
        <v>49</v>
      </c>
      <c r="P37" s="20" t="s">
        <v>130</v>
      </c>
      <c r="Q37" s="20" t="s">
        <v>37</v>
      </c>
      <c r="R37" s="20" t="s">
        <v>37</v>
      </c>
      <c r="S37" s="20" t="s">
        <v>37</v>
      </c>
      <c r="T37" s="20" t="s">
        <v>37</v>
      </c>
      <c r="U37" s="20" t="s">
        <v>37</v>
      </c>
      <c r="V37" s="32" t="s">
        <v>41</v>
      </c>
      <c r="W37" s="32" t="s">
        <v>41</v>
      </c>
      <c r="X37" s="32"/>
      <c r="Y37" s="37" t="s">
        <v>168</v>
      </c>
      <c r="Z37" s="37" t="s">
        <v>169</v>
      </c>
      <c r="AA37" s="20"/>
    </row>
    <row r="38" s="5" customFormat="1" ht="67.5" hidden="1" spans="1:27">
      <c r="A38" s="20">
        <v>47</v>
      </c>
      <c r="B38" s="20" t="s">
        <v>126</v>
      </c>
      <c r="C38" s="20" t="s">
        <v>127</v>
      </c>
      <c r="D38" s="20" t="s">
        <v>170</v>
      </c>
      <c r="E38" s="20" t="s">
        <v>32</v>
      </c>
      <c r="F38" s="20" t="s">
        <v>171</v>
      </c>
      <c r="G38" s="20" t="s">
        <v>90</v>
      </c>
      <c r="H38" s="31" t="s">
        <v>35</v>
      </c>
      <c r="I38" s="31" t="s">
        <v>36</v>
      </c>
      <c r="J38" s="31"/>
      <c r="K38" s="20">
        <v>2023</v>
      </c>
      <c r="L38" s="20">
        <v>2023</v>
      </c>
      <c r="M38" s="32">
        <v>900000</v>
      </c>
      <c r="N38" s="32">
        <v>900000</v>
      </c>
      <c r="O38" s="20" t="s">
        <v>49</v>
      </c>
      <c r="P38" s="20" t="s">
        <v>172</v>
      </c>
      <c r="Q38" s="20" t="s">
        <v>37</v>
      </c>
      <c r="R38" s="20" t="s">
        <v>37</v>
      </c>
      <c r="S38" s="20" t="s">
        <v>37</v>
      </c>
      <c r="T38" s="20" t="s">
        <v>37</v>
      </c>
      <c r="U38" s="20" t="s">
        <v>37</v>
      </c>
      <c r="V38" s="32" t="s">
        <v>41</v>
      </c>
      <c r="W38" s="32" t="s">
        <v>41</v>
      </c>
      <c r="X38" s="32"/>
      <c r="Y38" s="37" t="s">
        <v>173</v>
      </c>
      <c r="Z38" s="37" t="s">
        <v>174</v>
      </c>
      <c r="AA38" s="20"/>
    </row>
    <row r="39" s="5" customFormat="1" ht="67.5" hidden="1" spans="1:27">
      <c r="A39" s="20">
        <v>48</v>
      </c>
      <c r="B39" s="20" t="s">
        <v>126</v>
      </c>
      <c r="C39" s="20" t="s">
        <v>127</v>
      </c>
      <c r="D39" s="20" t="s">
        <v>175</v>
      </c>
      <c r="E39" s="20" t="s">
        <v>32</v>
      </c>
      <c r="F39" s="20" t="s">
        <v>176</v>
      </c>
      <c r="G39" s="20" t="s">
        <v>90</v>
      </c>
      <c r="H39" s="31" t="s">
        <v>35</v>
      </c>
      <c r="I39" s="31" t="s">
        <v>36</v>
      </c>
      <c r="J39" s="31"/>
      <c r="K39" s="20">
        <v>2018</v>
      </c>
      <c r="L39" s="20">
        <v>2023</v>
      </c>
      <c r="M39" s="32">
        <v>35000000</v>
      </c>
      <c r="N39" s="32">
        <v>560000000</v>
      </c>
      <c r="O39" s="20" t="s">
        <v>49</v>
      </c>
      <c r="P39" s="20" t="s">
        <v>68</v>
      </c>
      <c r="Q39" s="20" t="s">
        <v>41</v>
      </c>
      <c r="R39" s="20" t="s">
        <v>41</v>
      </c>
      <c r="S39" s="20" t="s">
        <v>41</v>
      </c>
      <c r="T39" s="20" t="s">
        <v>37</v>
      </c>
      <c r="U39" s="20" t="s">
        <v>37</v>
      </c>
      <c r="V39" s="32" t="s">
        <v>41</v>
      </c>
      <c r="W39" s="32" t="s">
        <v>41</v>
      </c>
      <c r="X39" s="32"/>
      <c r="Y39" s="37" t="s">
        <v>177</v>
      </c>
      <c r="Z39" s="37" t="s">
        <v>178</v>
      </c>
      <c r="AA39" s="20"/>
    </row>
    <row r="40" s="5" customFormat="1" ht="40.5" hidden="1" spans="1:27">
      <c r="A40" s="20">
        <v>49</v>
      </c>
      <c r="B40" s="20" t="s">
        <v>126</v>
      </c>
      <c r="C40" s="20" t="s">
        <v>127</v>
      </c>
      <c r="D40" s="20" t="s">
        <v>179</v>
      </c>
      <c r="E40" s="20" t="s">
        <v>32</v>
      </c>
      <c r="F40" s="20" t="s">
        <v>180</v>
      </c>
      <c r="G40" s="20" t="s">
        <v>80</v>
      </c>
      <c r="H40" s="31" t="s">
        <v>149</v>
      </c>
      <c r="I40" s="31" t="s">
        <v>181</v>
      </c>
      <c r="J40" s="31"/>
      <c r="K40" s="20">
        <v>2022</v>
      </c>
      <c r="L40" s="20">
        <v>2023</v>
      </c>
      <c r="M40" s="32">
        <v>49590000</v>
      </c>
      <c r="N40" s="32">
        <v>195768500</v>
      </c>
      <c r="O40" s="20" t="s">
        <v>52</v>
      </c>
      <c r="P40" s="20" t="s">
        <v>68</v>
      </c>
      <c r="Q40" s="20" t="s">
        <v>37</v>
      </c>
      <c r="R40" s="20" t="s">
        <v>37</v>
      </c>
      <c r="S40" s="20" t="s">
        <v>37</v>
      </c>
      <c r="T40" s="20" t="s">
        <v>37</v>
      </c>
      <c r="U40" s="20" t="s">
        <v>37</v>
      </c>
      <c r="V40" s="32" t="s">
        <v>37</v>
      </c>
      <c r="W40" s="32" t="s">
        <v>41</v>
      </c>
      <c r="X40" s="32" t="s">
        <v>182</v>
      </c>
      <c r="Y40" s="37" t="s">
        <v>183</v>
      </c>
      <c r="Z40" s="37" t="s">
        <v>184</v>
      </c>
      <c r="AA40" s="20"/>
    </row>
    <row r="41" s="5" customFormat="1" ht="40.5" hidden="1" spans="1:27">
      <c r="A41" s="20">
        <v>50</v>
      </c>
      <c r="B41" s="20" t="s">
        <v>126</v>
      </c>
      <c r="C41" s="20" t="s">
        <v>127</v>
      </c>
      <c r="D41" s="20" t="s">
        <v>185</v>
      </c>
      <c r="E41" s="20" t="s">
        <v>32</v>
      </c>
      <c r="F41" s="20" t="s">
        <v>186</v>
      </c>
      <c r="G41" s="20" t="s">
        <v>34</v>
      </c>
      <c r="H41" s="31" t="s">
        <v>35</v>
      </c>
      <c r="I41" s="31" t="s">
        <v>36</v>
      </c>
      <c r="J41" s="31"/>
      <c r="K41" s="20">
        <v>2023</v>
      </c>
      <c r="L41" s="20">
        <v>2023</v>
      </c>
      <c r="M41" s="32">
        <v>800000</v>
      </c>
      <c r="N41" s="32">
        <v>800000</v>
      </c>
      <c r="O41" s="20" t="s">
        <v>38</v>
      </c>
      <c r="P41" s="20" t="s">
        <v>39</v>
      </c>
      <c r="Q41" s="20" t="s">
        <v>37</v>
      </c>
      <c r="R41" s="20" t="s">
        <v>187</v>
      </c>
      <c r="S41" s="20" t="s">
        <v>41</v>
      </c>
      <c r="T41" s="20" t="s">
        <v>37</v>
      </c>
      <c r="U41" s="20" t="s">
        <v>188</v>
      </c>
      <c r="V41" s="32" t="s">
        <v>37</v>
      </c>
      <c r="W41" s="32" t="s">
        <v>37</v>
      </c>
      <c r="X41" s="32"/>
      <c r="Y41" s="37" t="s">
        <v>189</v>
      </c>
      <c r="Z41" s="37" t="s">
        <v>189</v>
      </c>
      <c r="AA41" s="20"/>
    </row>
    <row r="42" s="5" customFormat="1" ht="40.5" hidden="1" spans="1:27">
      <c r="A42" s="20">
        <v>51</v>
      </c>
      <c r="B42" s="20" t="s">
        <v>126</v>
      </c>
      <c r="C42" s="20" t="s">
        <v>127</v>
      </c>
      <c r="D42" s="20" t="s">
        <v>190</v>
      </c>
      <c r="E42" s="20" t="s">
        <v>32</v>
      </c>
      <c r="F42" s="20" t="s">
        <v>191</v>
      </c>
      <c r="G42" s="20" t="s">
        <v>34</v>
      </c>
      <c r="H42" s="31" t="s">
        <v>35</v>
      </c>
      <c r="I42" s="31" t="s">
        <v>36</v>
      </c>
      <c r="J42" s="31"/>
      <c r="K42" s="20">
        <v>2023</v>
      </c>
      <c r="L42" s="20">
        <v>2023</v>
      </c>
      <c r="M42" s="32">
        <v>100000</v>
      </c>
      <c r="N42" s="32">
        <v>100000</v>
      </c>
      <c r="O42" s="20" t="s">
        <v>38</v>
      </c>
      <c r="P42" s="20" t="s">
        <v>39</v>
      </c>
      <c r="Q42" s="20" t="s">
        <v>37</v>
      </c>
      <c r="R42" s="20" t="s">
        <v>192</v>
      </c>
      <c r="S42" s="20" t="s">
        <v>41</v>
      </c>
      <c r="T42" s="20" t="s">
        <v>37</v>
      </c>
      <c r="U42" s="20" t="s">
        <v>193</v>
      </c>
      <c r="V42" s="32" t="s">
        <v>37</v>
      </c>
      <c r="W42" s="32" t="s">
        <v>37</v>
      </c>
      <c r="X42" s="32"/>
      <c r="Y42" s="37" t="s">
        <v>194</v>
      </c>
      <c r="Z42" s="37" t="s">
        <v>194</v>
      </c>
      <c r="AA42" s="20"/>
    </row>
    <row r="43" s="5" customFormat="1" ht="40.5" hidden="1" spans="1:27">
      <c r="A43" s="20">
        <v>52</v>
      </c>
      <c r="B43" s="20" t="s">
        <v>126</v>
      </c>
      <c r="C43" s="20" t="s">
        <v>127</v>
      </c>
      <c r="D43" s="20" t="s">
        <v>195</v>
      </c>
      <c r="E43" s="20" t="s">
        <v>32</v>
      </c>
      <c r="F43" s="20" t="s">
        <v>196</v>
      </c>
      <c r="G43" s="42" t="s">
        <v>153</v>
      </c>
      <c r="H43" s="31" t="s">
        <v>149</v>
      </c>
      <c r="I43" s="31" t="s">
        <v>36</v>
      </c>
      <c r="J43" s="31"/>
      <c r="K43" s="20">
        <v>2023</v>
      </c>
      <c r="L43" s="20">
        <v>2023</v>
      </c>
      <c r="M43" s="32">
        <v>300000</v>
      </c>
      <c r="N43" s="32">
        <v>1000000</v>
      </c>
      <c r="O43" s="20" t="s">
        <v>38</v>
      </c>
      <c r="P43" s="20" t="s">
        <v>39</v>
      </c>
      <c r="Q43" s="20" t="s">
        <v>37</v>
      </c>
      <c r="R43" s="20" t="s">
        <v>192</v>
      </c>
      <c r="S43" s="20" t="s">
        <v>37</v>
      </c>
      <c r="T43" s="20" t="s">
        <v>37</v>
      </c>
      <c r="U43" s="20" t="s">
        <v>37</v>
      </c>
      <c r="V43" s="32" t="s">
        <v>37</v>
      </c>
      <c r="W43" s="32" t="s">
        <v>37</v>
      </c>
      <c r="X43" s="32"/>
      <c r="Y43" s="37" t="s">
        <v>197</v>
      </c>
      <c r="Z43" s="37" t="s">
        <v>197</v>
      </c>
      <c r="AA43" s="20"/>
    </row>
    <row r="44" s="5" customFormat="1" ht="54" hidden="1" spans="1:27">
      <c r="A44" s="20">
        <v>53</v>
      </c>
      <c r="B44" s="20" t="s">
        <v>126</v>
      </c>
      <c r="C44" s="20" t="s">
        <v>127</v>
      </c>
      <c r="D44" s="20" t="s">
        <v>198</v>
      </c>
      <c r="E44" s="20" t="s">
        <v>32</v>
      </c>
      <c r="F44" s="20" t="s">
        <v>199</v>
      </c>
      <c r="G44" s="20" t="s">
        <v>34</v>
      </c>
      <c r="H44" s="31" t="s">
        <v>35</v>
      </c>
      <c r="I44" s="31" t="s">
        <v>36</v>
      </c>
      <c r="J44" s="31"/>
      <c r="K44" s="20">
        <v>2023</v>
      </c>
      <c r="L44" s="20">
        <v>2023</v>
      </c>
      <c r="M44" s="32">
        <v>150000</v>
      </c>
      <c r="N44" s="32">
        <v>1000000</v>
      </c>
      <c r="O44" s="20" t="s">
        <v>38</v>
      </c>
      <c r="P44" s="20" t="s">
        <v>39</v>
      </c>
      <c r="Q44" s="20" t="s">
        <v>37</v>
      </c>
      <c r="R44" s="20" t="s">
        <v>192</v>
      </c>
      <c r="S44" s="20" t="s">
        <v>37</v>
      </c>
      <c r="T44" s="20" t="s">
        <v>37</v>
      </c>
      <c r="U44" s="20" t="s">
        <v>37</v>
      </c>
      <c r="V44" s="32" t="s">
        <v>37</v>
      </c>
      <c r="W44" s="32" t="s">
        <v>37</v>
      </c>
      <c r="X44" s="32"/>
      <c r="Y44" s="37" t="s">
        <v>200</v>
      </c>
      <c r="Z44" s="37" t="s">
        <v>200</v>
      </c>
      <c r="AA44" s="20"/>
    </row>
    <row r="45" s="5" customFormat="1" ht="40.5" hidden="1" spans="1:27">
      <c r="A45" s="20">
        <v>54</v>
      </c>
      <c r="B45" s="20" t="s">
        <v>126</v>
      </c>
      <c r="C45" s="20" t="s">
        <v>127</v>
      </c>
      <c r="D45" s="20" t="s">
        <v>201</v>
      </c>
      <c r="E45" s="20" t="s">
        <v>32</v>
      </c>
      <c r="F45" s="20" t="s">
        <v>202</v>
      </c>
      <c r="G45" s="42" t="s">
        <v>153</v>
      </c>
      <c r="H45" s="31" t="s">
        <v>139</v>
      </c>
      <c r="I45" s="31" t="s">
        <v>154</v>
      </c>
      <c r="J45" s="31"/>
      <c r="K45" s="20">
        <v>2022</v>
      </c>
      <c r="L45" s="20">
        <v>2022</v>
      </c>
      <c r="M45" s="32">
        <v>16000</v>
      </c>
      <c r="N45" s="32">
        <v>52800</v>
      </c>
      <c r="O45" s="20" t="s">
        <v>38</v>
      </c>
      <c r="P45" s="20" t="s">
        <v>130</v>
      </c>
      <c r="Q45" s="20" t="s">
        <v>37</v>
      </c>
      <c r="R45" s="20" t="s">
        <v>192</v>
      </c>
      <c r="S45" s="20" t="s">
        <v>37</v>
      </c>
      <c r="T45" s="20" t="s">
        <v>37</v>
      </c>
      <c r="U45" s="20" t="s">
        <v>37</v>
      </c>
      <c r="V45" s="32" t="s">
        <v>37</v>
      </c>
      <c r="W45" s="32" t="s">
        <v>37</v>
      </c>
      <c r="X45" s="32"/>
      <c r="Y45" s="37" t="s">
        <v>203</v>
      </c>
      <c r="Z45" s="37" t="s">
        <v>203</v>
      </c>
      <c r="AA45" s="20"/>
    </row>
    <row r="46" s="5" customFormat="1" ht="40.5" hidden="1" spans="1:27">
      <c r="A46" s="20">
        <v>55</v>
      </c>
      <c r="B46" s="20" t="s">
        <v>126</v>
      </c>
      <c r="C46" s="20" t="s">
        <v>127</v>
      </c>
      <c r="D46" s="20" t="s">
        <v>204</v>
      </c>
      <c r="E46" s="20" t="s">
        <v>32</v>
      </c>
      <c r="F46" s="20" t="s">
        <v>205</v>
      </c>
      <c r="G46" s="20" t="s">
        <v>34</v>
      </c>
      <c r="H46" s="31" t="s">
        <v>35</v>
      </c>
      <c r="I46" s="31" t="s">
        <v>206</v>
      </c>
      <c r="J46" s="31"/>
      <c r="K46" s="20">
        <v>2023.1</v>
      </c>
      <c r="L46" s="20">
        <v>2023.12</v>
      </c>
      <c r="M46" s="32">
        <v>5000000</v>
      </c>
      <c r="N46" s="32">
        <v>5000000</v>
      </c>
      <c r="O46" s="20" t="s">
        <v>52</v>
      </c>
      <c r="P46" s="20" t="s">
        <v>130</v>
      </c>
      <c r="Q46" s="20" t="s">
        <v>37</v>
      </c>
      <c r="R46" s="20" t="s">
        <v>37</v>
      </c>
      <c r="S46" s="20" t="s">
        <v>37</v>
      </c>
      <c r="T46" s="20" t="s">
        <v>37</v>
      </c>
      <c r="U46" s="20" t="s">
        <v>41</v>
      </c>
      <c r="V46" s="32" t="s">
        <v>37</v>
      </c>
      <c r="W46" s="32" t="s">
        <v>37</v>
      </c>
      <c r="X46" s="32"/>
      <c r="Y46" s="37" t="s">
        <v>207</v>
      </c>
      <c r="Z46" s="37" t="s">
        <v>207</v>
      </c>
      <c r="AA46" s="20"/>
    </row>
    <row r="47" s="5" customFormat="1" ht="189" hidden="1" spans="1:27">
      <c r="A47" s="20">
        <v>56</v>
      </c>
      <c r="B47" s="20" t="s">
        <v>126</v>
      </c>
      <c r="C47" s="20" t="s">
        <v>127</v>
      </c>
      <c r="D47" s="20" t="s">
        <v>190</v>
      </c>
      <c r="E47" s="20" t="s">
        <v>32</v>
      </c>
      <c r="F47" s="20" t="s">
        <v>208</v>
      </c>
      <c r="G47" s="20" t="s">
        <v>34</v>
      </c>
      <c r="H47" s="31" t="s">
        <v>35</v>
      </c>
      <c r="I47" s="31" t="s">
        <v>36</v>
      </c>
      <c r="J47" s="31"/>
      <c r="K47" s="20">
        <v>2022</v>
      </c>
      <c r="L47" s="20">
        <v>2023</v>
      </c>
      <c r="M47" s="32">
        <v>1000000</v>
      </c>
      <c r="N47" s="32">
        <v>1000000</v>
      </c>
      <c r="O47" s="20" t="s">
        <v>49</v>
      </c>
      <c r="P47" s="20" t="s">
        <v>39</v>
      </c>
      <c r="Q47" s="20" t="s">
        <v>37</v>
      </c>
      <c r="R47" s="20" t="s">
        <v>37</v>
      </c>
      <c r="S47" s="20" t="s">
        <v>41</v>
      </c>
      <c r="T47" s="20" t="s">
        <v>37</v>
      </c>
      <c r="U47" s="20" t="s">
        <v>41</v>
      </c>
      <c r="V47" s="32" t="s">
        <v>37</v>
      </c>
      <c r="W47" s="32" t="s">
        <v>37</v>
      </c>
      <c r="X47" s="32"/>
      <c r="Y47" s="37" t="s">
        <v>209</v>
      </c>
      <c r="Z47" s="37" t="s">
        <v>210</v>
      </c>
      <c r="AA47" s="20"/>
    </row>
    <row r="48" s="5" customFormat="1" ht="81" hidden="1" spans="1:27">
      <c r="A48" s="20">
        <v>57</v>
      </c>
      <c r="B48" s="20" t="s">
        <v>126</v>
      </c>
      <c r="C48" s="20" t="s">
        <v>211</v>
      </c>
      <c r="D48" s="20" t="s">
        <v>212</v>
      </c>
      <c r="E48" s="20" t="s">
        <v>78</v>
      </c>
      <c r="F48" s="20" t="s">
        <v>213</v>
      </c>
      <c r="G48" s="20" t="s">
        <v>80</v>
      </c>
      <c r="H48" s="31" t="s">
        <v>35</v>
      </c>
      <c r="I48" s="31" t="s">
        <v>36</v>
      </c>
      <c r="J48" s="31"/>
      <c r="K48" s="20">
        <v>2023</v>
      </c>
      <c r="L48" s="20">
        <v>2023</v>
      </c>
      <c r="M48" s="32">
        <v>1000000</v>
      </c>
      <c r="N48" s="32">
        <v>1000000</v>
      </c>
      <c r="O48" s="20" t="s">
        <v>38</v>
      </c>
      <c r="P48" s="20" t="s">
        <v>39</v>
      </c>
      <c r="Q48" s="20" t="s">
        <v>40</v>
      </c>
      <c r="R48" s="20" t="s">
        <v>40</v>
      </c>
      <c r="S48" s="20" t="s">
        <v>40</v>
      </c>
      <c r="T48" s="20" t="s">
        <v>40</v>
      </c>
      <c r="U48" s="20" t="s">
        <v>37</v>
      </c>
      <c r="V48" s="32" t="s">
        <v>37</v>
      </c>
      <c r="W48" s="32" t="s">
        <v>37</v>
      </c>
      <c r="X48" s="32" t="s">
        <v>37</v>
      </c>
      <c r="Y48" s="37" t="s">
        <v>214</v>
      </c>
      <c r="Z48" s="37" t="s">
        <v>214</v>
      </c>
      <c r="AA48" s="20"/>
    </row>
    <row r="49" s="5" customFormat="1" ht="54" hidden="1" spans="1:27">
      <c r="A49" s="20">
        <v>58</v>
      </c>
      <c r="B49" s="20" t="s">
        <v>126</v>
      </c>
      <c r="C49" s="20" t="s">
        <v>211</v>
      </c>
      <c r="D49" s="20" t="s">
        <v>215</v>
      </c>
      <c r="E49" s="20" t="s">
        <v>78</v>
      </c>
      <c r="F49" s="20" t="s">
        <v>216</v>
      </c>
      <c r="G49" s="20" t="s">
        <v>80</v>
      </c>
      <c r="H49" s="31" t="s">
        <v>35</v>
      </c>
      <c r="I49" s="31" t="s">
        <v>36</v>
      </c>
      <c r="J49" s="31"/>
      <c r="K49" s="20">
        <v>2023</v>
      </c>
      <c r="L49" s="20">
        <v>2023</v>
      </c>
      <c r="M49" s="32">
        <v>6000000</v>
      </c>
      <c r="N49" s="32">
        <v>6000000</v>
      </c>
      <c r="O49" s="20" t="s">
        <v>38</v>
      </c>
      <c r="P49" s="20" t="s">
        <v>39</v>
      </c>
      <c r="Q49" s="20" t="s">
        <v>40</v>
      </c>
      <c r="R49" s="20" t="s">
        <v>40</v>
      </c>
      <c r="S49" s="20" t="s">
        <v>40</v>
      </c>
      <c r="T49" s="20" t="s">
        <v>40</v>
      </c>
      <c r="U49" s="20" t="s">
        <v>37</v>
      </c>
      <c r="V49" s="32" t="s">
        <v>37</v>
      </c>
      <c r="W49" s="32" t="s">
        <v>37</v>
      </c>
      <c r="X49" s="32" t="s">
        <v>37</v>
      </c>
      <c r="Y49" s="37" t="s">
        <v>217</v>
      </c>
      <c r="Z49" s="37" t="s">
        <v>218</v>
      </c>
      <c r="AA49" s="20"/>
    </row>
    <row r="50" s="5" customFormat="1" ht="54" hidden="1" spans="1:27">
      <c r="A50" s="20">
        <v>59</v>
      </c>
      <c r="B50" s="20" t="s">
        <v>126</v>
      </c>
      <c r="C50" s="20" t="s">
        <v>211</v>
      </c>
      <c r="D50" s="20" t="s">
        <v>219</v>
      </c>
      <c r="E50" s="20" t="s">
        <v>78</v>
      </c>
      <c r="F50" s="20" t="s">
        <v>213</v>
      </c>
      <c r="G50" s="20" t="s">
        <v>80</v>
      </c>
      <c r="H50" s="31" t="s">
        <v>35</v>
      </c>
      <c r="I50" s="31" t="s">
        <v>36</v>
      </c>
      <c r="J50" s="31"/>
      <c r="K50" s="20">
        <v>2023</v>
      </c>
      <c r="L50" s="20">
        <v>2023</v>
      </c>
      <c r="M50" s="32">
        <v>500000</v>
      </c>
      <c r="N50" s="32">
        <v>500000</v>
      </c>
      <c r="O50" s="20" t="s">
        <v>38</v>
      </c>
      <c r="P50" s="20" t="s">
        <v>39</v>
      </c>
      <c r="Q50" s="20" t="s">
        <v>40</v>
      </c>
      <c r="R50" s="20" t="s">
        <v>40</v>
      </c>
      <c r="S50" s="20" t="s">
        <v>40</v>
      </c>
      <c r="T50" s="20" t="s">
        <v>40</v>
      </c>
      <c r="U50" s="20" t="s">
        <v>37</v>
      </c>
      <c r="V50" s="32" t="s">
        <v>37</v>
      </c>
      <c r="W50" s="32" t="s">
        <v>37</v>
      </c>
      <c r="X50" s="32" t="s">
        <v>37</v>
      </c>
      <c r="Y50" s="37" t="s">
        <v>220</v>
      </c>
      <c r="Z50" s="37" t="s">
        <v>220</v>
      </c>
      <c r="AA50" s="20"/>
    </row>
    <row r="51" s="5" customFormat="1" ht="67.5" hidden="1" spans="1:27">
      <c r="A51" s="20">
        <v>60</v>
      </c>
      <c r="B51" s="20" t="s">
        <v>126</v>
      </c>
      <c r="C51" s="20" t="s">
        <v>211</v>
      </c>
      <c r="D51" s="20" t="s">
        <v>221</v>
      </c>
      <c r="E51" s="20" t="s">
        <v>78</v>
      </c>
      <c r="F51" s="20" t="s">
        <v>222</v>
      </c>
      <c r="G51" s="20" t="s">
        <v>80</v>
      </c>
      <c r="H51" s="31" t="s">
        <v>139</v>
      </c>
      <c r="I51" s="31" t="s">
        <v>223</v>
      </c>
      <c r="J51" s="31"/>
      <c r="K51" s="20">
        <v>2023</v>
      </c>
      <c r="L51" s="20">
        <v>2023</v>
      </c>
      <c r="M51" s="32">
        <v>7000000</v>
      </c>
      <c r="N51" s="32">
        <v>7000000</v>
      </c>
      <c r="O51" s="20" t="s">
        <v>38</v>
      </c>
      <c r="P51" s="20" t="s">
        <v>39</v>
      </c>
      <c r="Q51" s="20" t="s">
        <v>40</v>
      </c>
      <c r="R51" s="20" t="s">
        <v>40</v>
      </c>
      <c r="S51" s="20" t="s">
        <v>40</v>
      </c>
      <c r="T51" s="20" t="s">
        <v>40</v>
      </c>
      <c r="U51" s="20" t="s">
        <v>41</v>
      </c>
      <c r="V51" s="32" t="s">
        <v>37</v>
      </c>
      <c r="W51" s="32" t="s">
        <v>37</v>
      </c>
      <c r="X51" s="32" t="s">
        <v>37</v>
      </c>
      <c r="Y51" s="37" t="s">
        <v>224</v>
      </c>
      <c r="Z51" s="37" t="s">
        <v>224</v>
      </c>
      <c r="AA51" s="20"/>
    </row>
    <row r="52" s="5" customFormat="1" ht="67.5" hidden="1" spans="1:27">
      <c r="A52" s="20">
        <v>61</v>
      </c>
      <c r="B52" s="20" t="s">
        <v>126</v>
      </c>
      <c r="C52" s="20" t="s">
        <v>211</v>
      </c>
      <c r="D52" s="20" t="s">
        <v>225</v>
      </c>
      <c r="E52" s="20" t="s">
        <v>78</v>
      </c>
      <c r="F52" s="20" t="s">
        <v>226</v>
      </c>
      <c r="G52" s="20" t="s">
        <v>80</v>
      </c>
      <c r="H52" s="31" t="s">
        <v>35</v>
      </c>
      <c r="I52" s="31" t="s">
        <v>36</v>
      </c>
      <c r="J52" s="31"/>
      <c r="K52" s="20">
        <v>2023</v>
      </c>
      <c r="L52" s="20">
        <v>2023</v>
      </c>
      <c r="M52" s="32">
        <v>3000000</v>
      </c>
      <c r="N52" s="32">
        <v>3000000</v>
      </c>
      <c r="O52" s="20" t="s">
        <v>38</v>
      </c>
      <c r="P52" s="20" t="s">
        <v>39</v>
      </c>
      <c r="Q52" s="20" t="s">
        <v>40</v>
      </c>
      <c r="R52" s="20" t="s">
        <v>40</v>
      </c>
      <c r="S52" s="20" t="s">
        <v>41</v>
      </c>
      <c r="T52" s="20" t="s">
        <v>40</v>
      </c>
      <c r="U52" s="20" t="s">
        <v>41</v>
      </c>
      <c r="V52" s="32" t="s">
        <v>37</v>
      </c>
      <c r="W52" s="32" t="s">
        <v>37</v>
      </c>
      <c r="X52" s="32" t="s">
        <v>37</v>
      </c>
      <c r="Y52" s="37" t="s">
        <v>227</v>
      </c>
      <c r="Z52" s="37" t="s">
        <v>227</v>
      </c>
      <c r="AA52" s="20"/>
    </row>
    <row r="53" s="5" customFormat="1" ht="40.5" hidden="1" spans="1:27">
      <c r="A53" s="20">
        <v>62</v>
      </c>
      <c r="B53" s="20" t="s">
        <v>126</v>
      </c>
      <c r="C53" s="20" t="s">
        <v>211</v>
      </c>
      <c r="D53" s="20" t="s">
        <v>228</v>
      </c>
      <c r="E53" s="20" t="s">
        <v>78</v>
      </c>
      <c r="F53" s="20" t="s">
        <v>226</v>
      </c>
      <c r="G53" s="20" t="s">
        <v>80</v>
      </c>
      <c r="H53" s="31" t="s">
        <v>35</v>
      </c>
      <c r="I53" s="31" t="s">
        <v>36</v>
      </c>
      <c r="J53" s="31"/>
      <c r="K53" s="20">
        <v>2023</v>
      </c>
      <c r="L53" s="20">
        <v>2023</v>
      </c>
      <c r="M53" s="32">
        <v>80000</v>
      </c>
      <c r="N53" s="32">
        <v>80000</v>
      </c>
      <c r="O53" s="20" t="s">
        <v>38</v>
      </c>
      <c r="P53" s="20" t="s">
        <v>39</v>
      </c>
      <c r="Q53" s="20" t="s">
        <v>40</v>
      </c>
      <c r="R53" s="20" t="s">
        <v>40</v>
      </c>
      <c r="S53" s="20" t="s">
        <v>40</v>
      </c>
      <c r="T53" s="20" t="s">
        <v>40</v>
      </c>
      <c r="U53" s="20" t="s">
        <v>37</v>
      </c>
      <c r="V53" s="32" t="s">
        <v>40</v>
      </c>
      <c r="W53" s="32" t="s">
        <v>40</v>
      </c>
      <c r="X53" s="32" t="s">
        <v>40</v>
      </c>
      <c r="Y53" s="37" t="s">
        <v>229</v>
      </c>
      <c r="Z53" s="37" t="s">
        <v>229</v>
      </c>
      <c r="AA53" s="20"/>
    </row>
    <row r="54" s="5" customFormat="1" ht="54" hidden="1" spans="1:27">
      <c r="A54" s="20">
        <v>63</v>
      </c>
      <c r="B54" s="20" t="s">
        <v>126</v>
      </c>
      <c r="C54" s="20" t="s">
        <v>211</v>
      </c>
      <c r="D54" s="20" t="s">
        <v>230</v>
      </c>
      <c r="E54" s="20" t="s">
        <v>78</v>
      </c>
      <c r="F54" s="20" t="s">
        <v>213</v>
      </c>
      <c r="G54" s="20" t="s">
        <v>80</v>
      </c>
      <c r="H54" s="31" t="s">
        <v>35</v>
      </c>
      <c r="I54" s="31" t="s">
        <v>36</v>
      </c>
      <c r="J54" s="31"/>
      <c r="K54" s="20">
        <v>2023</v>
      </c>
      <c r="L54" s="20">
        <v>2023</v>
      </c>
      <c r="M54" s="32">
        <v>6500000</v>
      </c>
      <c r="N54" s="32">
        <v>6500000</v>
      </c>
      <c r="O54" s="20" t="s">
        <v>38</v>
      </c>
      <c r="P54" s="20" t="s">
        <v>39</v>
      </c>
      <c r="Q54" s="20" t="s">
        <v>40</v>
      </c>
      <c r="R54" s="20" t="s">
        <v>40</v>
      </c>
      <c r="S54" s="20" t="s">
        <v>40</v>
      </c>
      <c r="T54" s="20" t="s">
        <v>40</v>
      </c>
      <c r="U54" s="20" t="s">
        <v>41</v>
      </c>
      <c r="V54" s="32" t="s">
        <v>40</v>
      </c>
      <c r="W54" s="32" t="s">
        <v>40</v>
      </c>
      <c r="X54" s="32" t="s">
        <v>40</v>
      </c>
      <c r="Y54" s="37" t="s">
        <v>231</v>
      </c>
      <c r="Z54" s="37" t="s">
        <v>231</v>
      </c>
      <c r="AA54" s="20"/>
    </row>
    <row r="55" s="5" customFormat="1" ht="67.5" hidden="1" spans="1:27">
      <c r="A55" s="20">
        <v>64</v>
      </c>
      <c r="B55" s="20" t="s">
        <v>126</v>
      </c>
      <c r="C55" s="20" t="s">
        <v>211</v>
      </c>
      <c r="D55" s="20" t="s">
        <v>232</v>
      </c>
      <c r="E55" s="20" t="s">
        <v>78</v>
      </c>
      <c r="F55" s="20" t="s">
        <v>213</v>
      </c>
      <c r="G55" s="20" t="s">
        <v>80</v>
      </c>
      <c r="H55" s="31" t="s">
        <v>35</v>
      </c>
      <c r="I55" s="31" t="s">
        <v>36</v>
      </c>
      <c r="J55" s="31"/>
      <c r="K55" s="20">
        <v>2023</v>
      </c>
      <c r="L55" s="20">
        <v>2023</v>
      </c>
      <c r="M55" s="32">
        <v>6000000</v>
      </c>
      <c r="N55" s="32">
        <v>6000000</v>
      </c>
      <c r="O55" s="20" t="s">
        <v>38</v>
      </c>
      <c r="P55" s="20" t="s">
        <v>39</v>
      </c>
      <c r="Q55" s="20" t="s">
        <v>40</v>
      </c>
      <c r="R55" s="20" t="s">
        <v>40</v>
      </c>
      <c r="S55" s="20" t="s">
        <v>40</v>
      </c>
      <c r="T55" s="20" t="s">
        <v>40</v>
      </c>
      <c r="U55" s="20" t="s">
        <v>41</v>
      </c>
      <c r="V55" s="32" t="s">
        <v>40</v>
      </c>
      <c r="W55" s="32" t="s">
        <v>40</v>
      </c>
      <c r="X55" s="32" t="s">
        <v>40</v>
      </c>
      <c r="Y55" s="37" t="s">
        <v>233</v>
      </c>
      <c r="Z55" s="37" t="s">
        <v>233</v>
      </c>
      <c r="AA55" s="20"/>
    </row>
    <row r="56" s="5" customFormat="1" ht="94.5" hidden="1" spans="1:27">
      <c r="A56" s="20">
        <v>65</v>
      </c>
      <c r="B56" s="20" t="s">
        <v>126</v>
      </c>
      <c r="C56" s="20" t="s">
        <v>211</v>
      </c>
      <c r="D56" s="20" t="s">
        <v>234</v>
      </c>
      <c r="E56" s="20" t="s">
        <v>78</v>
      </c>
      <c r="F56" s="20" t="s">
        <v>222</v>
      </c>
      <c r="G56" s="20" t="s">
        <v>80</v>
      </c>
      <c r="H56" s="31" t="s">
        <v>35</v>
      </c>
      <c r="I56" s="31" t="s">
        <v>36</v>
      </c>
      <c r="J56" s="31"/>
      <c r="K56" s="20">
        <v>2023</v>
      </c>
      <c r="L56" s="20">
        <v>2023</v>
      </c>
      <c r="M56" s="32">
        <v>800000</v>
      </c>
      <c r="N56" s="32">
        <v>800000</v>
      </c>
      <c r="O56" s="20" t="s">
        <v>38</v>
      </c>
      <c r="P56" s="20" t="s">
        <v>39</v>
      </c>
      <c r="Q56" s="20" t="s">
        <v>40</v>
      </c>
      <c r="R56" s="20" t="s">
        <v>40</v>
      </c>
      <c r="S56" s="20" t="s">
        <v>41</v>
      </c>
      <c r="T56" s="20" t="s">
        <v>40</v>
      </c>
      <c r="U56" s="20" t="s">
        <v>41</v>
      </c>
      <c r="V56" s="32" t="s">
        <v>37</v>
      </c>
      <c r="W56" s="32" t="s">
        <v>37</v>
      </c>
      <c r="X56" s="32" t="s">
        <v>37</v>
      </c>
      <c r="Y56" s="37" t="s">
        <v>235</v>
      </c>
      <c r="Z56" s="37" t="s">
        <v>235</v>
      </c>
      <c r="AA56" s="20"/>
    </row>
    <row r="57" s="5" customFormat="1" ht="54" hidden="1" spans="1:27">
      <c r="A57" s="20">
        <v>66</v>
      </c>
      <c r="B57" s="20" t="s">
        <v>126</v>
      </c>
      <c r="C57" s="20" t="s">
        <v>211</v>
      </c>
      <c r="D57" s="20" t="s">
        <v>236</v>
      </c>
      <c r="E57" s="20" t="s">
        <v>78</v>
      </c>
      <c r="F57" s="20" t="s">
        <v>222</v>
      </c>
      <c r="G57" s="20" t="s">
        <v>80</v>
      </c>
      <c r="H57" s="31" t="s">
        <v>35</v>
      </c>
      <c r="I57" s="31" t="s">
        <v>36</v>
      </c>
      <c r="J57" s="31"/>
      <c r="K57" s="20">
        <v>2023</v>
      </c>
      <c r="L57" s="20">
        <v>2023</v>
      </c>
      <c r="M57" s="32">
        <v>5000000</v>
      </c>
      <c r="N57" s="32">
        <v>5000000</v>
      </c>
      <c r="O57" s="20" t="s">
        <v>237</v>
      </c>
      <c r="P57" s="20" t="s">
        <v>68</v>
      </c>
      <c r="Q57" s="20" t="s">
        <v>37</v>
      </c>
      <c r="R57" s="20" t="s">
        <v>37</v>
      </c>
      <c r="S57" s="20" t="s">
        <v>238</v>
      </c>
      <c r="T57" s="20" t="s">
        <v>37</v>
      </c>
      <c r="U57" s="20" t="s">
        <v>41</v>
      </c>
      <c r="V57" s="32" t="s">
        <v>37</v>
      </c>
      <c r="W57" s="32" t="s">
        <v>37</v>
      </c>
      <c r="X57" s="32" t="s">
        <v>37</v>
      </c>
      <c r="Y57" s="37" t="s">
        <v>239</v>
      </c>
      <c r="Z57" s="37" t="s">
        <v>239</v>
      </c>
      <c r="AA57" s="20"/>
    </row>
    <row r="58" s="5" customFormat="1" ht="27" hidden="1" spans="1:27">
      <c r="A58" s="20">
        <v>67</v>
      </c>
      <c r="B58" s="20" t="s">
        <v>126</v>
      </c>
      <c r="C58" s="20" t="s">
        <v>211</v>
      </c>
      <c r="D58" s="20" t="s">
        <v>240</v>
      </c>
      <c r="E58" s="20" t="s">
        <v>78</v>
      </c>
      <c r="F58" s="20" t="s">
        <v>241</v>
      </c>
      <c r="G58" s="20"/>
      <c r="H58" s="31" t="s">
        <v>35</v>
      </c>
      <c r="I58" s="31" t="s">
        <v>36</v>
      </c>
      <c r="J58" s="31"/>
      <c r="K58" s="20"/>
      <c r="L58" s="20"/>
      <c r="M58" s="32">
        <v>8000000</v>
      </c>
      <c r="N58" s="32">
        <v>8000000</v>
      </c>
      <c r="O58" s="20" t="s">
        <v>38</v>
      </c>
      <c r="P58" s="20" t="s">
        <v>39</v>
      </c>
      <c r="Q58" s="20" t="s">
        <v>40</v>
      </c>
      <c r="R58" s="20" t="s">
        <v>40</v>
      </c>
      <c r="S58" s="20" t="s">
        <v>40</v>
      </c>
      <c r="T58" s="20" t="s">
        <v>40</v>
      </c>
      <c r="U58" s="20" t="s">
        <v>37</v>
      </c>
      <c r="V58" s="32" t="s">
        <v>37</v>
      </c>
      <c r="W58" s="32" t="s">
        <v>37</v>
      </c>
      <c r="X58" s="32" t="s">
        <v>37</v>
      </c>
      <c r="Y58" s="37" t="s">
        <v>242</v>
      </c>
      <c r="Z58" s="37" t="s">
        <v>242</v>
      </c>
      <c r="AA58" s="20"/>
    </row>
    <row r="59" s="5" customFormat="1" ht="108" hidden="1" spans="1:27">
      <c r="A59" s="20">
        <v>68</v>
      </c>
      <c r="B59" s="20" t="s">
        <v>126</v>
      </c>
      <c r="C59" s="20" t="s">
        <v>211</v>
      </c>
      <c r="D59" s="20" t="s">
        <v>243</v>
      </c>
      <c r="E59" s="20" t="s">
        <v>78</v>
      </c>
      <c r="F59" s="20" t="s">
        <v>216</v>
      </c>
      <c r="G59" s="20" t="s">
        <v>80</v>
      </c>
      <c r="H59" s="31" t="s">
        <v>35</v>
      </c>
      <c r="I59" s="31" t="s">
        <v>36</v>
      </c>
      <c r="J59" s="31"/>
      <c r="K59" s="20">
        <v>2023</v>
      </c>
      <c r="L59" s="20">
        <v>2023</v>
      </c>
      <c r="M59" s="32">
        <v>3000000</v>
      </c>
      <c r="N59" s="32">
        <v>3000000</v>
      </c>
      <c r="O59" s="20" t="s">
        <v>38</v>
      </c>
      <c r="P59" s="20" t="s">
        <v>39</v>
      </c>
      <c r="Q59" s="20" t="s">
        <v>40</v>
      </c>
      <c r="R59" s="20" t="s">
        <v>40</v>
      </c>
      <c r="S59" s="20" t="s">
        <v>40</v>
      </c>
      <c r="T59" s="20" t="s">
        <v>40</v>
      </c>
      <c r="U59" s="20" t="s">
        <v>41</v>
      </c>
      <c r="V59" s="32" t="s">
        <v>37</v>
      </c>
      <c r="W59" s="32" t="s">
        <v>37</v>
      </c>
      <c r="X59" s="32" t="s">
        <v>37</v>
      </c>
      <c r="Y59" s="37" t="s">
        <v>244</v>
      </c>
      <c r="Z59" s="37" t="s">
        <v>245</v>
      </c>
      <c r="AA59" s="20"/>
    </row>
    <row r="60" s="5" customFormat="1" ht="54" hidden="1" spans="1:27">
      <c r="A60" s="20">
        <v>69</v>
      </c>
      <c r="B60" s="20" t="s">
        <v>126</v>
      </c>
      <c r="C60" s="20" t="s">
        <v>211</v>
      </c>
      <c r="D60" s="20" t="s">
        <v>246</v>
      </c>
      <c r="E60" s="20" t="s">
        <v>78</v>
      </c>
      <c r="F60" s="20" t="s">
        <v>216</v>
      </c>
      <c r="G60" s="20" t="s">
        <v>80</v>
      </c>
      <c r="H60" s="31" t="s">
        <v>35</v>
      </c>
      <c r="I60" s="31" t="s">
        <v>36</v>
      </c>
      <c r="J60" s="31"/>
      <c r="K60" s="20">
        <v>2023</v>
      </c>
      <c r="L60" s="20">
        <v>2023</v>
      </c>
      <c r="M60" s="32">
        <v>100000</v>
      </c>
      <c r="N60" s="32">
        <v>100000</v>
      </c>
      <c r="O60" s="20" t="s">
        <v>38</v>
      </c>
      <c r="P60" s="20" t="s">
        <v>39</v>
      </c>
      <c r="Q60" s="20" t="s">
        <v>40</v>
      </c>
      <c r="R60" s="20" t="s">
        <v>40</v>
      </c>
      <c r="S60" s="20" t="s">
        <v>40</v>
      </c>
      <c r="T60" s="20" t="s">
        <v>40</v>
      </c>
      <c r="U60" s="20" t="s">
        <v>37</v>
      </c>
      <c r="V60" s="32" t="s">
        <v>37</v>
      </c>
      <c r="W60" s="32" t="s">
        <v>37</v>
      </c>
      <c r="X60" s="32" t="s">
        <v>37</v>
      </c>
      <c r="Y60" s="37" t="s">
        <v>247</v>
      </c>
      <c r="Z60" s="37" t="s">
        <v>248</v>
      </c>
      <c r="AA60" s="20"/>
    </row>
    <row r="61" s="5" customFormat="1" ht="40.5" hidden="1" spans="1:27">
      <c r="A61" s="20">
        <v>70</v>
      </c>
      <c r="B61" s="20" t="s">
        <v>126</v>
      </c>
      <c r="C61" s="20" t="s">
        <v>211</v>
      </c>
      <c r="D61" s="20" t="s">
        <v>249</v>
      </c>
      <c r="E61" s="20" t="s">
        <v>78</v>
      </c>
      <c r="F61" s="20" t="s">
        <v>222</v>
      </c>
      <c r="G61" s="20" t="s">
        <v>80</v>
      </c>
      <c r="H61" s="31" t="s">
        <v>35</v>
      </c>
      <c r="I61" s="31" t="s">
        <v>36</v>
      </c>
      <c r="J61" s="31"/>
      <c r="K61" s="20">
        <v>2023</v>
      </c>
      <c r="L61" s="20">
        <v>2023</v>
      </c>
      <c r="M61" s="32">
        <v>1000000</v>
      </c>
      <c r="N61" s="32">
        <v>1000000</v>
      </c>
      <c r="O61" s="20" t="s">
        <v>38</v>
      </c>
      <c r="P61" s="20" t="s">
        <v>39</v>
      </c>
      <c r="Q61" s="20" t="s">
        <v>40</v>
      </c>
      <c r="R61" s="20" t="s">
        <v>40</v>
      </c>
      <c r="S61" s="20" t="s">
        <v>40</v>
      </c>
      <c r="T61" s="20" t="s">
        <v>40</v>
      </c>
      <c r="U61" s="20" t="s">
        <v>41</v>
      </c>
      <c r="V61" s="32" t="s">
        <v>37</v>
      </c>
      <c r="W61" s="32" t="s">
        <v>37</v>
      </c>
      <c r="X61" s="32" t="s">
        <v>37</v>
      </c>
      <c r="Y61" s="37" t="s">
        <v>250</v>
      </c>
      <c r="Z61" s="37" t="s">
        <v>250</v>
      </c>
      <c r="AA61" s="20"/>
    </row>
    <row r="62" s="5" customFormat="1" ht="40.5" hidden="1" spans="1:27">
      <c r="A62" s="20">
        <v>71</v>
      </c>
      <c r="B62" s="20" t="s">
        <v>126</v>
      </c>
      <c r="C62" s="20" t="s">
        <v>211</v>
      </c>
      <c r="D62" s="20" t="s">
        <v>251</v>
      </c>
      <c r="E62" s="20" t="s">
        <v>78</v>
      </c>
      <c r="F62" s="20" t="s">
        <v>213</v>
      </c>
      <c r="G62" s="20" t="s">
        <v>80</v>
      </c>
      <c r="H62" s="31" t="s">
        <v>35</v>
      </c>
      <c r="I62" s="31" t="s">
        <v>36</v>
      </c>
      <c r="J62" s="31"/>
      <c r="K62" s="20">
        <v>2023</v>
      </c>
      <c r="L62" s="20">
        <v>2023</v>
      </c>
      <c r="M62" s="32">
        <v>1200000</v>
      </c>
      <c r="N62" s="32">
        <v>1200000</v>
      </c>
      <c r="O62" s="20" t="s">
        <v>38</v>
      </c>
      <c r="P62" s="20" t="s">
        <v>39</v>
      </c>
      <c r="Q62" s="20" t="s">
        <v>40</v>
      </c>
      <c r="R62" s="20" t="s">
        <v>40</v>
      </c>
      <c r="S62" s="20" t="s">
        <v>40</v>
      </c>
      <c r="T62" s="20" t="s">
        <v>40</v>
      </c>
      <c r="U62" s="20" t="s">
        <v>37</v>
      </c>
      <c r="V62" s="32" t="s">
        <v>37</v>
      </c>
      <c r="W62" s="32" t="s">
        <v>37</v>
      </c>
      <c r="X62" s="32" t="s">
        <v>37</v>
      </c>
      <c r="Y62" s="37" t="s">
        <v>252</v>
      </c>
      <c r="Z62" s="37" t="s">
        <v>252</v>
      </c>
      <c r="AA62" s="20"/>
    </row>
    <row r="63" s="5" customFormat="1" ht="81" hidden="1" spans="1:27">
      <c r="A63" s="20">
        <v>72</v>
      </c>
      <c r="B63" s="20" t="s">
        <v>126</v>
      </c>
      <c r="C63" s="20" t="s">
        <v>211</v>
      </c>
      <c r="D63" s="20" t="s">
        <v>253</v>
      </c>
      <c r="E63" s="20" t="s">
        <v>78</v>
      </c>
      <c r="F63" s="20" t="s">
        <v>213</v>
      </c>
      <c r="G63" s="20" t="s">
        <v>80</v>
      </c>
      <c r="H63" s="31" t="s">
        <v>35</v>
      </c>
      <c r="I63" s="31" t="s">
        <v>36</v>
      </c>
      <c r="J63" s="31"/>
      <c r="K63" s="20">
        <v>2023</v>
      </c>
      <c r="L63" s="20">
        <v>2023</v>
      </c>
      <c r="M63" s="32">
        <v>7730000</v>
      </c>
      <c r="N63" s="32">
        <v>7730000</v>
      </c>
      <c r="O63" s="20" t="s">
        <v>38</v>
      </c>
      <c r="P63" s="20" t="s">
        <v>39</v>
      </c>
      <c r="Q63" s="20" t="s">
        <v>40</v>
      </c>
      <c r="R63" s="20" t="s">
        <v>40</v>
      </c>
      <c r="S63" s="20" t="s">
        <v>41</v>
      </c>
      <c r="T63" s="20" t="s">
        <v>40</v>
      </c>
      <c r="U63" s="20" t="s">
        <v>41</v>
      </c>
      <c r="V63" s="32" t="s">
        <v>40</v>
      </c>
      <c r="W63" s="32" t="s">
        <v>40</v>
      </c>
      <c r="X63" s="32" t="s">
        <v>40</v>
      </c>
      <c r="Y63" s="37" t="s">
        <v>254</v>
      </c>
      <c r="Z63" s="37" t="s">
        <v>254</v>
      </c>
      <c r="AA63" s="20"/>
    </row>
    <row r="64" s="5" customFormat="1" ht="40.5" hidden="1" spans="1:27">
      <c r="A64" s="20">
        <v>73</v>
      </c>
      <c r="B64" s="20" t="s">
        <v>126</v>
      </c>
      <c r="C64" s="20" t="s">
        <v>211</v>
      </c>
      <c r="D64" s="20" t="s">
        <v>255</v>
      </c>
      <c r="E64" s="20" t="s">
        <v>78</v>
      </c>
      <c r="F64" s="20" t="s">
        <v>213</v>
      </c>
      <c r="G64" s="20" t="s">
        <v>80</v>
      </c>
      <c r="H64" s="31" t="s">
        <v>35</v>
      </c>
      <c r="I64" s="31" t="s">
        <v>36</v>
      </c>
      <c r="J64" s="31"/>
      <c r="K64" s="20">
        <v>2023</v>
      </c>
      <c r="L64" s="20">
        <v>2023</v>
      </c>
      <c r="M64" s="32">
        <v>5000000</v>
      </c>
      <c r="N64" s="32">
        <v>5000000</v>
      </c>
      <c r="O64" s="20" t="s">
        <v>38</v>
      </c>
      <c r="P64" s="20" t="s">
        <v>68</v>
      </c>
      <c r="Q64" s="20" t="s">
        <v>37</v>
      </c>
      <c r="R64" s="20" t="s">
        <v>37</v>
      </c>
      <c r="S64" s="20" t="s">
        <v>37</v>
      </c>
      <c r="T64" s="20" t="s">
        <v>37</v>
      </c>
      <c r="U64" s="20" t="s">
        <v>37</v>
      </c>
      <c r="V64" s="32" t="s">
        <v>37</v>
      </c>
      <c r="W64" s="32" t="s">
        <v>37</v>
      </c>
      <c r="X64" s="32" t="s">
        <v>37</v>
      </c>
      <c r="Y64" s="37" t="s">
        <v>256</v>
      </c>
      <c r="Z64" s="37" t="s">
        <v>256</v>
      </c>
      <c r="AA64" s="20"/>
    </row>
    <row r="65" s="5" customFormat="1" ht="40.5" hidden="1" spans="1:27">
      <c r="A65" s="20">
        <v>74</v>
      </c>
      <c r="B65" s="20" t="s">
        <v>126</v>
      </c>
      <c r="C65" s="20" t="s">
        <v>211</v>
      </c>
      <c r="D65" s="20" t="s">
        <v>257</v>
      </c>
      <c r="E65" s="20" t="s">
        <v>78</v>
      </c>
      <c r="F65" s="20" t="s">
        <v>222</v>
      </c>
      <c r="G65" s="20" t="s">
        <v>80</v>
      </c>
      <c r="H65" s="31" t="s">
        <v>35</v>
      </c>
      <c r="I65" s="31" t="s">
        <v>36</v>
      </c>
      <c r="J65" s="31"/>
      <c r="K65" s="20">
        <v>2023</v>
      </c>
      <c r="L65" s="20">
        <v>2023</v>
      </c>
      <c r="M65" s="32">
        <v>300000</v>
      </c>
      <c r="N65" s="32">
        <v>300000</v>
      </c>
      <c r="O65" s="20" t="s">
        <v>38</v>
      </c>
      <c r="P65" s="20" t="s">
        <v>39</v>
      </c>
      <c r="Q65" s="20" t="s">
        <v>40</v>
      </c>
      <c r="R65" s="20" t="s">
        <v>40</v>
      </c>
      <c r="S65" s="20" t="s">
        <v>40</v>
      </c>
      <c r="T65" s="20" t="s">
        <v>40</v>
      </c>
      <c r="U65" s="20" t="s">
        <v>41</v>
      </c>
      <c r="V65" s="32" t="s">
        <v>37</v>
      </c>
      <c r="W65" s="32" t="s">
        <v>37</v>
      </c>
      <c r="X65" s="32" t="s">
        <v>37</v>
      </c>
      <c r="Y65" s="37" t="s">
        <v>258</v>
      </c>
      <c r="Z65" s="37" t="s">
        <v>258</v>
      </c>
      <c r="AA65" s="20"/>
    </row>
    <row r="66" s="5" customFormat="1" ht="40.5" hidden="1" spans="1:27">
      <c r="A66" s="20">
        <v>75</v>
      </c>
      <c r="B66" s="20" t="s">
        <v>126</v>
      </c>
      <c r="C66" s="20" t="s">
        <v>259</v>
      </c>
      <c r="D66" s="20" t="s">
        <v>260</v>
      </c>
      <c r="E66" s="20" t="s">
        <v>261</v>
      </c>
      <c r="F66" s="20" t="s">
        <v>262</v>
      </c>
      <c r="G66" s="20" t="s">
        <v>90</v>
      </c>
      <c r="H66" s="31" t="s">
        <v>139</v>
      </c>
      <c r="I66" s="31" t="s">
        <v>36</v>
      </c>
      <c r="J66" s="31"/>
      <c r="K66" s="20">
        <v>2023</v>
      </c>
      <c r="L66" s="20">
        <v>2023</v>
      </c>
      <c r="M66" s="32">
        <v>270000</v>
      </c>
      <c r="N66" s="32">
        <v>883237</v>
      </c>
      <c r="O66" s="20" t="s">
        <v>38</v>
      </c>
      <c r="P66" s="20" t="s">
        <v>39</v>
      </c>
      <c r="Q66" s="20" t="s">
        <v>263</v>
      </c>
      <c r="R66" s="20" t="s">
        <v>37</v>
      </c>
      <c r="S66" s="20" t="s">
        <v>41</v>
      </c>
      <c r="T66" s="20" t="s">
        <v>37</v>
      </c>
      <c r="U66" s="20" t="s">
        <v>41</v>
      </c>
      <c r="V66" s="32" t="s">
        <v>37</v>
      </c>
      <c r="W66" s="32" t="s">
        <v>37</v>
      </c>
      <c r="X66" s="32"/>
      <c r="Y66" s="37" t="s">
        <v>264</v>
      </c>
      <c r="Z66" s="37" t="s">
        <v>264</v>
      </c>
      <c r="AA66" s="20"/>
    </row>
    <row r="67" s="5" customFormat="1" ht="40.5" hidden="1" spans="1:27">
      <c r="A67" s="20">
        <v>76</v>
      </c>
      <c r="B67" s="20" t="s">
        <v>126</v>
      </c>
      <c r="C67" s="20" t="s">
        <v>259</v>
      </c>
      <c r="D67" s="20" t="s">
        <v>265</v>
      </c>
      <c r="E67" s="20" t="s">
        <v>261</v>
      </c>
      <c r="F67" s="20" t="s">
        <v>266</v>
      </c>
      <c r="G67" s="20" t="s">
        <v>90</v>
      </c>
      <c r="H67" s="31" t="s">
        <v>139</v>
      </c>
      <c r="I67" s="31" t="s">
        <v>36</v>
      </c>
      <c r="J67" s="31"/>
      <c r="K67" s="20">
        <v>2022</v>
      </c>
      <c r="L67" s="20">
        <v>2023</v>
      </c>
      <c r="M67" s="32">
        <v>16500000</v>
      </c>
      <c r="N67" s="32">
        <v>20568900</v>
      </c>
      <c r="O67" s="20" t="s">
        <v>52</v>
      </c>
      <c r="P67" s="20" t="s">
        <v>68</v>
      </c>
      <c r="Q67" s="20" t="s">
        <v>267</v>
      </c>
      <c r="R67" s="20" t="s">
        <v>41</v>
      </c>
      <c r="S67" s="20" t="s">
        <v>41</v>
      </c>
      <c r="T67" s="20" t="s">
        <v>41</v>
      </c>
      <c r="U67" s="20" t="s">
        <v>37</v>
      </c>
      <c r="V67" s="32" t="s">
        <v>37</v>
      </c>
      <c r="W67" s="32" t="s">
        <v>37</v>
      </c>
      <c r="X67" s="32"/>
      <c r="Y67" s="37" t="s">
        <v>268</v>
      </c>
      <c r="Z67" s="37" t="s">
        <v>268</v>
      </c>
      <c r="AA67" s="20"/>
    </row>
    <row r="68" s="5" customFormat="1" ht="40.5" hidden="1" spans="1:27">
      <c r="A68" s="20">
        <v>77</v>
      </c>
      <c r="B68" s="20" t="s">
        <v>126</v>
      </c>
      <c r="C68" s="20" t="s">
        <v>259</v>
      </c>
      <c r="D68" s="20" t="s">
        <v>269</v>
      </c>
      <c r="E68" s="20" t="s">
        <v>261</v>
      </c>
      <c r="F68" s="20" t="s">
        <v>270</v>
      </c>
      <c r="G68" s="20" t="s">
        <v>90</v>
      </c>
      <c r="H68" s="31" t="s">
        <v>139</v>
      </c>
      <c r="I68" s="31" t="s">
        <v>36</v>
      </c>
      <c r="J68" s="31"/>
      <c r="K68" s="20">
        <v>2023</v>
      </c>
      <c r="L68" s="20">
        <v>2023</v>
      </c>
      <c r="M68" s="32">
        <v>630000</v>
      </c>
      <c r="N68" s="32">
        <v>630000</v>
      </c>
      <c r="O68" s="20" t="s">
        <v>38</v>
      </c>
      <c r="P68" s="20" t="s">
        <v>68</v>
      </c>
      <c r="Q68" s="20" t="s">
        <v>263</v>
      </c>
      <c r="R68" s="20" t="s">
        <v>37</v>
      </c>
      <c r="S68" s="20" t="s">
        <v>37</v>
      </c>
      <c r="T68" s="20" t="s">
        <v>37</v>
      </c>
      <c r="U68" s="20" t="s">
        <v>41</v>
      </c>
      <c r="V68" s="32" t="s">
        <v>37</v>
      </c>
      <c r="W68" s="32" t="s">
        <v>37</v>
      </c>
      <c r="X68" s="32"/>
      <c r="Y68" s="37" t="s">
        <v>271</v>
      </c>
      <c r="Z68" s="37" t="s">
        <v>271</v>
      </c>
      <c r="AA68" s="20"/>
    </row>
    <row r="69" s="5" customFormat="1" ht="40.5" hidden="1" spans="1:27">
      <c r="A69" s="20">
        <v>78</v>
      </c>
      <c r="B69" s="20" t="s">
        <v>126</v>
      </c>
      <c r="C69" s="20" t="s">
        <v>259</v>
      </c>
      <c r="D69" s="20" t="s">
        <v>272</v>
      </c>
      <c r="E69" s="20" t="s">
        <v>261</v>
      </c>
      <c r="F69" s="20" t="s">
        <v>266</v>
      </c>
      <c r="G69" s="20" t="s">
        <v>90</v>
      </c>
      <c r="H69" s="31" t="s">
        <v>139</v>
      </c>
      <c r="I69" s="31" t="s">
        <v>36</v>
      </c>
      <c r="J69" s="31"/>
      <c r="K69" s="20">
        <v>2023</v>
      </c>
      <c r="L69" s="20">
        <v>2023</v>
      </c>
      <c r="M69" s="32">
        <v>10000000</v>
      </c>
      <c r="N69" s="32">
        <v>26500000</v>
      </c>
      <c r="O69" s="20" t="s">
        <v>52</v>
      </c>
      <c r="P69" s="20" t="s">
        <v>68</v>
      </c>
      <c r="Q69" s="20" t="s">
        <v>273</v>
      </c>
      <c r="R69" s="20" t="s">
        <v>37</v>
      </c>
      <c r="S69" s="20" t="s">
        <v>41</v>
      </c>
      <c r="T69" s="20" t="s">
        <v>37</v>
      </c>
      <c r="U69" s="20" t="s">
        <v>37</v>
      </c>
      <c r="V69" s="32" t="s">
        <v>37</v>
      </c>
      <c r="W69" s="32" t="s">
        <v>37</v>
      </c>
      <c r="X69" s="32"/>
      <c r="Y69" s="37" t="s">
        <v>274</v>
      </c>
      <c r="Z69" s="37" t="s">
        <v>274</v>
      </c>
      <c r="AA69" s="20"/>
    </row>
    <row r="70" s="5" customFormat="1" ht="94.5" hidden="1" spans="1:27">
      <c r="A70" s="20">
        <v>79</v>
      </c>
      <c r="B70" s="20" t="s">
        <v>126</v>
      </c>
      <c r="C70" s="20" t="s">
        <v>275</v>
      </c>
      <c r="D70" s="20" t="s">
        <v>276</v>
      </c>
      <c r="E70" s="20" t="s">
        <v>277</v>
      </c>
      <c r="F70" s="20" t="s">
        <v>278</v>
      </c>
      <c r="G70" s="20" t="s">
        <v>34</v>
      </c>
      <c r="H70" s="31" t="s">
        <v>35</v>
      </c>
      <c r="I70" s="31" t="s">
        <v>36</v>
      </c>
      <c r="J70" s="31"/>
      <c r="K70" s="20">
        <v>2023</v>
      </c>
      <c r="L70" s="20">
        <v>2023</v>
      </c>
      <c r="M70" s="32">
        <v>712088</v>
      </c>
      <c r="N70" s="32">
        <v>712088</v>
      </c>
      <c r="O70" s="20" t="s">
        <v>38</v>
      </c>
      <c r="P70" s="20" t="s">
        <v>39</v>
      </c>
      <c r="Q70" s="20" t="s">
        <v>37</v>
      </c>
      <c r="R70" s="20" t="s">
        <v>187</v>
      </c>
      <c r="S70" s="20" t="s">
        <v>37</v>
      </c>
      <c r="T70" s="20" t="s">
        <v>37</v>
      </c>
      <c r="U70" s="20" t="s">
        <v>188</v>
      </c>
      <c r="V70" s="32" t="s">
        <v>37</v>
      </c>
      <c r="W70" s="32" t="s">
        <v>37</v>
      </c>
      <c r="X70" s="32"/>
      <c r="Y70" s="37" t="s">
        <v>279</v>
      </c>
      <c r="Z70" s="37" t="s">
        <v>279</v>
      </c>
      <c r="AA70" s="20"/>
    </row>
    <row r="71" s="5" customFormat="1" ht="40.5" hidden="1" spans="1:27">
      <c r="A71" s="20">
        <v>80</v>
      </c>
      <c r="B71" s="20" t="s">
        <v>126</v>
      </c>
      <c r="C71" s="20" t="s">
        <v>275</v>
      </c>
      <c r="D71" s="20" t="s">
        <v>280</v>
      </c>
      <c r="E71" s="20" t="s">
        <v>277</v>
      </c>
      <c r="F71" s="20" t="s">
        <v>281</v>
      </c>
      <c r="G71" s="20" t="s">
        <v>282</v>
      </c>
      <c r="H71" s="31" t="s">
        <v>35</v>
      </c>
      <c r="I71" s="31" t="s">
        <v>36</v>
      </c>
      <c r="J71" s="31"/>
      <c r="K71" s="20">
        <v>2023</v>
      </c>
      <c r="L71" s="20">
        <v>2023</v>
      </c>
      <c r="M71" s="32">
        <v>500000</v>
      </c>
      <c r="N71" s="32">
        <v>500000</v>
      </c>
      <c r="O71" s="20" t="s">
        <v>38</v>
      </c>
      <c r="P71" s="20" t="s">
        <v>39</v>
      </c>
      <c r="Q71" s="20" t="s">
        <v>37</v>
      </c>
      <c r="R71" s="20" t="s">
        <v>187</v>
      </c>
      <c r="S71" s="20" t="s">
        <v>37</v>
      </c>
      <c r="T71" s="20" t="s">
        <v>37</v>
      </c>
      <c r="U71" s="20" t="s">
        <v>188</v>
      </c>
      <c r="V71" s="32" t="s">
        <v>37</v>
      </c>
      <c r="W71" s="32" t="s">
        <v>37</v>
      </c>
      <c r="X71" s="32"/>
      <c r="Y71" s="37" t="s">
        <v>283</v>
      </c>
      <c r="Z71" s="37" t="s">
        <v>283</v>
      </c>
      <c r="AA71" s="20"/>
    </row>
    <row r="72" s="5" customFormat="1" ht="243" hidden="1" spans="1:27">
      <c r="A72" s="20">
        <v>81</v>
      </c>
      <c r="B72" s="20" t="s">
        <v>126</v>
      </c>
      <c r="C72" s="20" t="s">
        <v>284</v>
      </c>
      <c r="D72" s="20" t="s">
        <v>285</v>
      </c>
      <c r="E72" s="20" t="s">
        <v>286</v>
      </c>
      <c r="F72" s="20" t="s">
        <v>287</v>
      </c>
      <c r="G72" s="20" t="s">
        <v>80</v>
      </c>
      <c r="H72" s="31" t="s">
        <v>149</v>
      </c>
      <c r="I72" s="31" t="s">
        <v>288</v>
      </c>
      <c r="J72" s="31"/>
      <c r="K72" s="20">
        <v>2023.1</v>
      </c>
      <c r="L72" s="20">
        <v>2023.12</v>
      </c>
      <c r="M72" s="32">
        <v>500000</v>
      </c>
      <c r="N72" s="32">
        <v>500000</v>
      </c>
      <c r="O72" s="20" t="s">
        <v>289</v>
      </c>
      <c r="P72" s="20" t="s">
        <v>39</v>
      </c>
      <c r="Q72" s="20" t="s">
        <v>37</v>
      </c>
      <c r="R72" s="20" t="s">
        <v>37</v>
      </c>
      <c r="S72" s="20" t="s">
        <v>37</v>
      </c>
      <c r="T72" s="20" t="s">
        <v>37</v>
      </c>
      <c r="U72" s="20" t="s">
        <v>37</v>
      </c>
      <c r="V72" s="32" t="s">
        <v>37</v>
      </c>
      <c r="W72" s="32" t="s">
        <v>37</v>
      </c>
      <c r="X72" s="32" t="s">
        <v>290</v>
      </c>
      <c r="Y72" s="37" t="s">
        <v>291</v>
      </c>
      <c r="Z72" s="37" t="s">
        <v>292</v>
      </c>
      <c r="AA72" s="20"/>
    </row>
    <row r="73" s="5" customFormat="1" ht="121.5" hidden="1" spans="1:27">
      <c r="A73" s="20">
        <v>82</v>
      </c>
      <c r="B73" s="20" t="s">
        <v>126</v>
      </c>
      <c r="C73" s="20" t="s">
        <v>284</v>
      </c>
      <c r="D73" s="20" t="s">
        <v>293</v>
      </c>
      <c r="E73" s="20" t="s">
        <v>286</v>
      </c>
      <c r="F73" s="20" t="s">
        <v>287</v>
      </c>
      <c r="G73" s="42" t="s">
        <v>80</v>
      </c>
      <c r="H73" s="31" t="s">
        <v>149</v>
      </c>
      <c r="I73" s="31" t="s">
        <v>294</v>
      </c>
      <c r="J73" s="31"/>
      <c r="K73" s="20">
        <v>2020</v>
      </c>
      <c r="L73" s="20">
        <v>2022</v>
      </c>
      <c r="M73" s="32">
        <v>50000000</v>
      </c>
      <c r="N73" s="32">
        <v>2083000000</v>
      </c>
      <c r="O73" s="20" t="s">
        <v>289</v>
      </c>
      <c r="P73" s="20" t="s">
        <v>68</v>
      </c>
      <c r="Q73" s="20" t="s">
        <v>41</v>
      </c>
      <c r="R73" s="20" t="s">
        <v>41</v>
      </c>
      <c r="S73" s="20" t="s">
        <v>41</v>
      </c>
      <c r="T73" s="20" t="s">
        <v>295</v>
      </c>
      <c r="U73" s="20" t="s">
        <v>37</v>
      </c>
      <c r="V73" s="32" t="s">
        <v>41</v>
      </c>
      <c r="W73" s="32" t="s">
        <v>37</v>
      </c>
      <c r="X73" s="32"/>
      <c r="Y73" s="37" t="s">
        <v>296</v>
      </c>
      <c r="Z73" s="37" t="s">
        <v>296</v>
      </c>
      <c r="AA73" s="20"/>
    </row>
    <row r="74" s="5" customFormat="1" ht="108" hidden="1" spans="1:27">
      <c r="A74" s="20">
        <v>83</v>
      </c>
      <c r="B74" s="20" t="s">
        <v>126</v>
      </c>
      <c r="C74" s="20" t="s">
        <v>284</v>
      </c>
      <c r="D74" s="20" t="s">
        <v>297</v>
      </c>
      <c r="E74" s="20" t="s">
        <v>286</v>
      </c>
      <c r="F74" s="20" t="s">
        <v>287</v>
      </c>
      <c r="G74" s="20" t="s">
        <v>80</v>
      </c>
      <c r="H74" s="31" t="s">
        <v>149</v>
      </c>
      <c r="I74" s="31" t="s">
        <v>298</v>
      </c>
      <c r="J74" s="31"/>
      <c r="K74" s="20">
        <v>2019.12</v>
      </c>
      <c r="L74" s="20">
        <v>2022.12</v>
      </c>
      <c r="M74" s="32">
        <v>2510000</v>
      </c>
      <c r="N74" s="32">
        <v>2510000</v>
      </c>
      <c r="O74" s="20" t="s">
        <v>192</v>
      </c>
      <c r="P74" s="20" t="s">
        <v>39</v>
      </c>
      <c r="Q74" s="20" t="s">
        <v>37</v>
      </c>
      <c r="R74" s="20" t="s">
        <v>37</v>
      </c>
      <c r="S74" s="20" t="s">
        <v>37</v>
      </c>
      <c r="T74" s="20" t="s">
        <v>37</v>
      </c>
      <c r="U74" s="20" t="s">
        <v>37</v>
      </c>
      <c r="V74" s="32" t="s">
        <v>37</v>
      </c>
      <c r="W74" s="32" t="s">
        <v>37</v>
      </c>
      <c r="X74" s="32" t="s">
        <v>299</v>
      </c>
      <c r="Y74" s="37" t="s">
        <v>300</v>
      </c>
      <c r="Z74" s="37" t="s">
        <v>301</v>
      </c>
      <c r="AA74" s="20"/>
    </row>
    <row r="75" s="5" customFormat="1" ht="121.5" hidden="1" spans="1:27">
      <c r="A75" s="20">
        <v>84</v>
      </c>
      <c r="B75" s="20" t="s">
        <v>126</v>
      </c>
      <c r="C75" s="20" t="s">
        <v>302</v>
      </c>
      <c r="D75" s="20" t="s">
        <v>303</v>
      </c>
      <c r="E75" s="20" t="s">
        <v>286</v>
      </c>
      <c r="F75" s="20" t="s">
        <v>287</v>
      </c>
      <c r="G75" s="20" t="s">
        <v>80</v>
      </c>
      <c r="H75" s="31" t="s">
        <v>149</v>
      </c>
      <c r="I75" s="31" t="s">
        <v>304</v>
      </c>
      <c r="J75" s="31"/>
      <c r="K75" s="20">
        <v>2023.1</v>
      </c>
      <c r="L75" s="20" t="s">
        <v>305</v>
      </c>
      <c r="M75" s="32">
        <v>14000000</v>
      </c>
      <c r="N75" s="32">
        <v>135297500</v>
      </c>
      <c r="O75" s="20" t="s">
        <v>289</v>
      </c>
      <c r="P75" s="20" t="s">
        <v>39</v>
      </c>
      <c r="Q75" s="20" t="s">
        <v>37</v>
      </c>
      <c r="R75" s="20" t="s">
        <v>37</v>
      </c>
      <c r="S75" s="20" t="s">
        <v>37</v>
      </c>
      <c r="T75" s="20" t="s">
        <v>37</v>
      </c>
      <c r="U75" s="20" t="s">
        <v>37</v>
      </c>
      <c r="V75" s="32" t="s">
        <v>37</v>
      </c>
      <c r="W75" s="32" t="s">
        <v>37</v>
      </c>
      <c r="X75" s="32" t="s">
        <v>290</v>
      </c>
      <c r="Y75" s="37" t="s">
        <v>306</v>
      </c>
      <c r="Z75" s="37" t="s">
        <v>306</v>
      </c>
      <c r="AA75" s="20"/>
    </row>
    <row r="76" s="5" customFormat="1" ht="229.5" hidden="1" spans="1:27">
      <c r="A76" s="20">
        <v>85</v>
      </c>
      <c r="B76" s="20" t="s">
        <v>126</v>
      </c>
      <c r="C76" s="20" t="s">
        <v>302</v>
      </c>
      <c r="D76" s="20" t="s">
        <v>307</v>
      </c>
      <c r="E76" s="20" t="s">
        <v>286</v>
      </c>
      <c r="F76" s="20" t="s">
        <v>287</v>
      </c>
      <c r="G76" s="20" t="s">
        <v>80</v>
      </c>
      <c r="H76" s="31" t="s">
        <v>149</v>
      </c>
      <c r="I76" s="31" t="s">
        <v>308</v>
      </c>
      <c r="J76" s="31"/>
      <c r="K76" s="20">
        <v>2022</v>
      </c>
      <c r="L76" s="20">
        <v>2023</v>
      </c>
      <c r="M76" s="32">
        <v>6100000</v>
      </c>
      <c r="N76" s="32">
        <v>1091748.45</v>
      </c>
      <c r="O76" s="20" t="s">
        <v>192</v>
      </c>
      <c r="P76" s="20" t="s">
        <v>68</v>
      </c>
      <c r="Q76" s="20" t="s">
        <v>41</v>
      </c>
      <c r="R76" s="20" t="s">
        <v>41</v>
      </c>
      <c r="S76" s="20" t="s">
        <v>41</v>
      </c>
      <c r="T76" s="20" t="s">
        <v>37</v>
      </c>
      <c r="U76" s="20" t="s">
        <v>37</v>
      </c>
      <c r="V76" s="32" t="s">
        <v>37</v>
      </c>
      <c r="W76" s="32" t="s">
        <v>37</v>
      </c>
      <c r="X76" s="32" t="s">
        <v>309</v>
      </c>
      <c r="Y76" s="37" t="s">
        <v>310</v>
      </c>
      <c r="Z76" s="37" t="s">
        <v>310</v>
      </c>
      <c r="AA76" s="20"/>
    </row>
    <row r="77" s="5" customFormat="1" ht="148.5" hidden="1" spans="1:27">
      <c r="A77" s="20">
        <v>86</v>
      </c>
      <c r="B77" s="20" t="s">
        <v>126</v>
      </c>
      <c r="C77" s="20" t="s">
        <v>302</v>
      </c>
      <c r="D77" s="20" t="s">
        <v>311</v>
      </c>
      <c r="E77" s="20" t="s">
        <v>277</v>
      </c>
      <c r="F77" s="20" t="s">
        <v>312</v>
      </c>
      <c r="G77" s="20" t="s">
        <v>282</v>
      </c>
      <c r="H77" s="31" t="s">
        <v>35</v>
      </c>
      <c r="I77" s="31" t="s">
        <v>36</v>
      </c>
      <c r="J77" s="31"/>
      <c r="K77" s="20">
        <v>2023</v>
      </c>
      <c r="L77" s="20">
        <v>2023</v>
      </c>
      <c r="M77" s="32">
        <v>700000</v>
      </c>
      <c r="N77" s="32">
        <v>700000</v>
      </c>
      <c r="O77" s="20" t="s">
        <v>289</v>
      </c>
      <c r="P77" s="20" t="s">
        <v>39</v>
      </c>
      <c r="Q77" s="20" t="s">
        <v>37</v>
      </c>
      <c r="R77" s="20" t="s">
        <v>37</v>
      </c>
      <c r="S77" s="20" t="s">
        <v>37</v>
      </c>
      <c r="T77" s="20" t="s">
        <v>37</v>
      </c>
      <c r="U77" s="20" t="s">
        <v>37</v>
      </c>
      <c r="V77" s="32" t="s">
        <v>41</v>
      </c>
      <c r="W77" s="32" t="s">
        <v>37</v>
      </c>
      <c r="X77" s="32" t="s">
        <v>313</v>
      </c>
      <c r="Y77" s="37" t="s">
        <v>314</v>
      </c>
      <c r="Z77" s="37" t="s">
        <v>315</v>
      </c>
      <c r="AA77" s="20"/>
    </row>
    <row r="78" s="5" customFormat="1" ht="108" hidden="1" spans="1:27">
      <c r="A78" s="20">
        <v>87</v>
      </c>
      <c r="B78" s="20" t="s">
        <v>126</v>
      </c>
      <c r="C78" s="20" t="s">
        <v>316</v>
      </c>
      <c r="D78" s="20" t="s">
        <v>317</v>
      </c>
      <c r="E78" s="20" t="s">
        <v>318</v>
      </c>
      <c r="F78" s="20" t="s">
        <v>319</v>
      </c>
      <c r="G78" s="42" t="s">
        <v>153</v>
      </c>
      <c r="H78" s="31" t="s">
        <v>139</v>
      </c>
      <c r="I78" s="45" t="s">
        <v>320</v>
      </c>
      <c r="J78" s="45"/>
      <c r="K78" s="20">
        <v>2023</v>
      </c>
      <c r="L78" s="20">
        <v>2023</v>
      </c>
      <c r="M78" s="32">
        <v>240000</v>
      </c>
      <c r="N78" s="32">
        <v>240000</v>
      </c>
      <c r="O78" s="20" t="s">
        <v>38</v>
      </c>
      <c r="P78" s="20" t="s">
        <v>39</v>
      </c>
      <c r="Q78" s="20" t="s">
        <v>40</v>
      </c>
      <c r="R78" s="20" t="s">
        <v>40</v>
      </c>
      <c r="S78" s="20" t="s">
        <v>40</v>
      </c>
      <c r="T78" s="20" t="s">
        <v>40</v>
      </c>
      <c r="U78" s="20" t="s">
        <v>41</v>
      </c>
      <c r="V78" s="32" t="s">
        <v>37</v>
      </c>
      <c r="W78" s="32" t="s">
        <v>37</v>
      </c>
      <c r="X78" s="32"/>
      <c r="Y78" s="37" t="s">
        <v>321</v>
      </c>
      <c r="Z78" s="37" t="s">
        <v>322</v>
      </c>
      <c r="AA78" s="20"/>
    </row>
    <row r="79" s="5" customFormat="1" ht="81" hidden="1" spans="1:27">
      <c r="A79" s="20">
        <v>88</v>
      </c>
      <c r="B79" s="20" t="s">
        <v>126</v>
      </c>
      <c r="C79" s="20" t="s">
        <v>323</v>
      </c>
      <c r="D79" s="20" t="s">
        <v>324</v>
      </c>
      <c r="E79" s="20" t="s">
        <v>78</v>
      </c>
      <c r="F79" s="20" t="s">
        <v>325</v>
      </c>
      <c r="G79" s="42" t="s">
        <v>153</v>
      </c>
      <c r="H79" s="31" t="s">
        <v>139</v>
      </c>
      <c r="I79" s="31" t="s">
        <v>154</v>
      </c>
      <c r="J79" s="31"/>
      <c r="K79" s="20">
        <v>2023.1</v>
      </c>
      <c r="L79" s="20">
        <v>2023.12</v>
      </c>
      <c r="M79" s="32">
        <v>2550000</v>
      </c>
      <c r="N79" s="32">
        <v>2550000</v>
      </c>
      <c r="O79" s="20" t="s">
        <v>289</v>
      </c>
      <c r="P79" s="20" t="s">
        <v>39</v>
      </c>
      <c r="Q79" s="20" t="s">
        <v>37</v>
      </c>
      <c r="R79" s="20" t="s">
        <v>37</v>
      </c>
      <c r="S79" s="20" t="s">
        <v>37</v>
      </c>
      <c r="T79" s="20" t="s">
        <v>40</v>
      </c>
      <c r="U79" s="20" t="s">
        <v>37</v>
      </c>
      <c r="V79" s="32" t="s">
        <v>37</v>
      </c>
      <c r="W79" s="32" t="s">
        <v>37</v>
      </c>
      <c r="X79" s="32" t="s">
        <v>326</v>
      </c>
      <c r="Y79" s="37" t="s">
        <v>327</v>
      </c>
      <c r="Z79" s="37" t="s">
        <v>328</v>
      </c>
      <c r="AA79" s="20"/>
    </row>
    <row r="80" s="5" customFormat="1" ht="67.5" hidden="1" spans="1:27">
      <c r="A80" s="20">
        <v>89</v>
      </c>
      <c r="B80" s="20" t="s">
        <v>126</v>
      </c>
      <c r="C80" s="20" t="s">
        <v>323</v>
      </c>
      <c r="D80" s="20" t="s">
        <v>329</v>
      </c>
      <c r="E80" s="20" t="s">
        <v>78</v>
      </c>
      <c r="F80" s="20" t="s">
        <v>325</v>
      </c>
      <c r="G80" s="42" t="s">
        <v>153</v>
      </c>
      <c r="H80" s="31" t="s">
        <v>139</v>
      </c>
      <c r="I80" s="31" t="s">
        <v>154</v>
      </c>
      <c r="J80" s="31"/>
      <c r="K80" s="20">
        <v>2023.1</v>
      </c>
      <c r="L80" s="20">
        <v>2023.12</v>
      </c>
      <c r="M80" s="32">
        <v>450000</v>
      </c>
      <c r="N80" s="32">
        <v>450000</v>
      </c>
      <c r="O80" s="20" t="s">
        <v>289</v>
      </c>
      <c r="P80" s="20" t="s">
        <v>39</v>
      </c>
      <c r="Q80" s="20" t="s">
        <v>37</v>
      </c>
      <c r="R80" s="20" t="s">
        <v>37</v>
      </c>
      <c r="S80" s="20" t="s">
        <v>37</v>
      </c>
      <c r="T80" s="20" t="s">
        <v>40</v>
      </c>
      <c r="U80" s="20" t="s">
        <v>37</v>
      </c>
      <c r="V80" s="32" t="s">
        <v>37</v>
      </c>
      <c r="W80" s="32" t="s">
        <v>37</v>
      </c>
      <c r="X80" s="32"/>
      <c r="Y80" s="37" t="s">
        <v>330</v>
      </c>
      <c r="Z80" s="37" t="s">
        <v>330</v>
      </c>
      <c r="AA80" s="20"/>
    </row>
    <row r="81" s="5" customFormat="1" ht="54" hidden="1" spans="1:27">
      <c r="A81" s="20">
        <v>90</v>
      </c>
      <c r="B81" s="20" t="s">
        <v>331</v>
      </c>
      <c r="C81" s="20" t="s">
        <v>332</v>
      </c>
      <c r="D81" s="20" t="s">
        <v>333</v>
      </c>
      <c r="E81" s="20" t="s">
        <v>334</v>
      </c>
      <c r="F81" s="20" t="s">
        <v>335</v>
      </c>
      <c r="G81" s="20" t="s">
        <v>34</v>
      </c>
      <c r="H81" s="31" t="s">
        <v>35</v>
      </c>
      <c r="I81" s="31"/>
      <c r="J81" s="31"/>
      <c r="K81" s="20">
        <v>2023</v>
      </c>
      <c r="L81" s="20">
        <v>2023</v>
      </c>
      <c r="M81" s="32">
        <v>1000000</v>
      </c>
      <c r="N81" s="32">
        <v>1000000</v>
      </c>
      <c r="O81" s="20" t="s">
        <v>38</v>
      </c>
      <c r="P81" s="20" t="s">
        <v>39</v>
      </c>
      <c r="Q81" s="20" t="s">
        <v>40</v>
      </c>
      <c r="R81" s="20" t="s">
        <v>40</v>
      </c>
      <c r="S81" s="20" t="s">
        <v>40</v>
      </c>
      <c r="T81" s="20" t="s">
        <v>40</v>
      </c>
      <c r="U81" s="20" t="s">
        <v>37</v>
      </c>
      <c r="V81" s="32" t="s">
        <v>37</v>
      </c>
      <c r="W81" s="32" t="s">
        <v>37</v>
      </c>
      <c r="X81" s="32"/>
      <c r="Y81" s="37" t="s">
        <v>336</v>
      </c>
      <c r="Z81" s="37" t="s">
        <v>336</v>
      </c>
      <c r="AA81" s="20"/>
    </row>
    <row r="82" s="5" customFormat="1" ht="40.5" hidden="1" spans="1:27">
      <c r="A82" s="20">
        <v>91</v>
      </c>
      <c r="B82" s="20" t="s">
        <v>331</v>
      </c>
      <c r="C82" s="20" t="s">
        <v>337</v>
      </c>
      <c r="D82" s="20" t="s">
        <v>338</v>
      </c>
      <c r="E82" s="20" t="s">
        <v>32</v>
      </c>
      <c r="F82" s="20" t="s">
        <v>198</v>
      </c>
      <c r="G82" s="20" t="s">
        <v>34</v>
      </c>
      <c r="H82" s="31" t="s">
        <v>35</v>
      </c>
      <c r="I82" s="31" t="s">
        <v>36</v>
      </c>
      <c r="J82" s="31"/>
      <c r="K82" s="20">
        <v>2023</v>
      </c>
      <c r="L82" s="20">
        <v>2023</v>
      </c>
      <c r="M82" s="32">
        <v>1100000</v>
      </c>
      <c r="N82" s="32">
        <v>1100000</v>
      </c>
      <c r="O82" s="20" t="s">
        <v>38</v>
      </c>
      <c r="P82" s="20" t="s">
        <v>39</v>
      </c>
      <c r="Q82" s="20" t="s">
        <v>37</v>
      </c>
      <c r="R82" s="20" t="s">
        <v>37</v>
      </c>
      <c r="S82" s="20" t="s">
        <v>41</v>
      </c>
      <c r="T82" s="20" t="s">
        <v>37</v>
      </c>
      <c r="U82" s="20" t="s">
        <v>41</v>
      </c>
      <c r="V82" s="32" t="s">
        <v>37</v>
      </c>
      <c r="W82" s="32" t="s">
        <v>37</v>
      </c>
      <c r="X82" s="32" t="s">
        <v>339</v>
      </c>
      <c r="Y82" s="37" t="s">
        <v>340</v>
      </c>
      <c r="Z82" s="37" t="s">
        <v>341</v>
      </c>
      <c r="AA82" s="20"/>
    </row>
    <row r="83" s="5" customFormat="1" ht="108" hidden="1" spans="1:27">
      <c r="A83" s="20">
        <v>92</v>
      </c>
      <c r="B83" s="20" t="s">
        <v>331</v>
      </c>
      <c r="C83" s="20" t="s">
        <v>337</v>
      </c>
      <c r="D83" s="20" t="s">
        <v>342</v>
      </c>
      <c r="E83" s="20" t="s">
        <v>32</v>
      </c>
      <c r="F83" s="20" t="s">
        <v>343</v>
      </c>
      <c r="G83" s="20" t="s">
        <v>34</v>
      </c>
      <c r="H83" s="31" t="s">
        <v>35</v>
      </c>
      <c r="I83" s="31" t="s">
        <v>36</v>
      </c>
      <c r="J83" s="31"/>
      <c r="K83" s="20">
        <v>2023</v>
      </c>
      <c r="L83" s="20">
        <v>2023</v>
      </c>
      <c r="M83" s="32">
        <v>2600000</v>
      </c>
      <c r="N83" s="32">
        <v>2600000</v>
      </c>
      <c r="O83" s="20" t="s">
        <v>38</v>
      </c>
      <c r="P83" s="20" t="s">
        <v>39</v>
      </c>
      <c r="Q83" s="20" t="s">
        <v>41</v>
      </c>
      <c r="R83" s="20" t="s">
        <v>37</v>
      </c>
      <c r="S83" s="20" t="s">
        <v>37</v>
      </c>
      <c r="T83" s="20" t="s">
        <v>37</v>
      </c>
      <c r="U83" s="20" t="s">
        <v>41</v>
      </c>
      <c r="V83" s="32" t="s">
        <v>37</v>
      </c>
      <c r="W83" s="32" t="s">
        <v>37</v>
      </c>
      <c r="X83" s="32"/>
      <c r="Y83" s="37" t="s">
        <v>344</v>
      </c>
      <c r="Z83" s="37" t="s">
        <v>345</v>
      </c>
      <c r="AA83" s="20"/>
    </row>
    <row r="84" s="5" customFormat="1" ht="175.5" hidden="1" spans="1:27">
      <c r="A84" s="20">
        <v>93</v>
      </c>
      <c r="B84" s="20" t="s">
        <v>331</v>
      </c>
      <c r="C84" s="20" t="s">
        <v>337</v>
      </c>
      <c r="D84" s="20" t="s">
        <v>346</v>
      </c>
      <c r="E84" s="20" t="s">
        <v>32</v>
      </c>
      <c r="F84" s="20" t="s">
        <v>137</v>
      </c>
      <c r="G84" s="20" t="s">
        <v>34</v>
      </c>
      <c r="H84" s="31" t="s">
        <v>149</v>
      </c>
      <c r="I84" s="31" t="s">
        <v>36</v>
      </c>
      <c r="J84" s="31"/>
      <c r="K84" s="20">
        <v>2023</v>
      </c>
      <c r="L84" s="20">
        <v>2024</v>
      </c>
      <c r="M84" s="32">
        <v>5000000</v>
      </c>
      <c r="N84" s="32">
        <v>25050000</v>
      </c>
      <c r="O84" s="20" t="s">
        <v>38</v>
      </c>
      <c r="P84" s="20" t="s">
        <v>39</v>
      </c>
      <c r="Q84" s="20" t="s">
        <v>37</v>
      </c>
      <c r="R84" s="20" t="s">
        <v>37</v>
      </c>
      <c r="S84" s="20" t="s">
        <v>41</v>
      </c>
      <c r="T84" s="20" t="s">
        <v>37</v>
      </c>
      <c r="U84" s="20" t="s">
        <v>37</v>
      </c>
      <c r="V84" s="32" t="s">
        <v>37</v>
      </c>
      <c r="W84" s="32" t="s">
        <v>37</v>
      </c>
      <c r="X84" s="32" t="s">
        <v>347</v>
      </c>
      <c r="Y84" s="37" t="s">
        <v>348</v>
      </c>
      <c r="Z84" s="37" t="s">
        <v>349</v>
      </c>
      <c r="AA84" s="20"/>
    </row>
    <row r="85" s="5" customFormat="1" ht="202.5" hidden="1" spans="1:27">
      <c r="A85" s="20">
        <v>94</v>
      </c>
      <c r="B85" s="20" t="s">
        <v>331</v>
      </c>
      <c r="C85" s="20" t="s">
        <v>337</v>
      </c>
      <c r="D85" s="20" t="s">
        <v>350</v>
      </c>
      <c r="E85" s="20" t="s">
        <v>32</v>
      </c>
      <c r="F85" s="20" t="s">
        <v>137</v>
      </c>
      <c r="G85" s="20" t="s">
        <v>34</v>
      </c>
      <c r="H85" s="31" t="s">
        <v>35</v>
      </c>
      <c r="I85" s="31" t="s">
        <v>36</v>
      </c>
      <c r="J85" s="31"/>
      <c r="K85" s="20">
        <v>2023</v>
      </c>
      <c r="L85" s="20">
        <v>2024</v>
      </c>
      <c r="M85" s="32">
        <v>5000000</v>
      </c>
      <c r="N85" s="32">
        <v>25110000</v>
      </c>
      <c r="O85" s="20" t="s">
        <v>38</v>
      </c>
      <c r="P85" s="20" t="s">
        <v>39</v>
      </c>
      <c r="Q85" s="20" t="s">
        <v>37</v>
      </c>
      <c r="R85" s="20" t="s">
        <v>37</v>
      </c>
      <c r="S85" s="20" t="s">
        <v>41</v>
      </c>
      <c r="T85" s="20" t="s">
        <v>37</v>
      </c>
      <c r="U85" s="20" t="s">
        <v>37</v>
      </c>
      <c r="V85" s="32" t="s">
        <v>37</v>
      </c>
      <c r="W85" s="32" t="s">
        <v>37</v>
      </c>
      <c r="X85" s="32" t="s">
        <v>351</v>
      </c>
      <c r="Y85" s="37" t="s">
        <v>352</v>
      </c>
      <c r="Z85" s="37" t="s">
        <v>353</v>
      </c>
      <c r="AA85" s="20"/>
    </row>
    <row r="86" s="5" customFormat="1" ht="40.5" hidden="1" spans="1:27">
      <c r="A86" s="20">
        <v>95</v>
      </c>
      <c r="B86" s="20" t="s">
        <v>331</v>
      </c>
      <c r="C86" s="20" t="s">
        <v>337</v>
      </c>
      <c r="D86" s="20" t="s">
        <v>354</v>
      </c>
      <c r="E86" s="20" t="s">
        <v>32</v>
      </c>
      <c r="F86" s="20" t="s">
        <v>160</v>
      </c>
      <c r="G86" s="20" t="s">
        <v>34</v>
      </c>
      <c r="H86" s="31" t="s">
        <v>35</v>
      </c>
      <c r="I86" s="31" t="s">
        <v>36</v>
      </c>
      <c r="J86" s="31"/>
      <c r="K86" s="20">
        <v>2023</v>
      </c>
      <c r="L86" s="20">
        <v>2023</v>
      </c>
      <c r="M86" s="32">
        <v>1735000</v>
      </c>
      <c r="N86" s="32">
        <v>1735000</v>
      </c>
      <c r="O86" s="20" t="s">
        <v>38</v>
      </c>
      <c r="P86" s="20" t="s">
        <v>39</v>
      </c>
      <c r="Q86" s="20" t="s">
        <v>41</v>
      </c>
      <c r="R86" s="20" t="s">
        <v>37</v>
      </c>
      <c r="S86" s="20" t="s">
        <v>41</v>
      </c>
      <c r="T86" s="20" t="s">
        <v>37</v>
      </c>
      <c r="U86" s="20" t="s">
        <v>37</v>
      </c>
      <c r="V86" s="32" t="s">
        <v>41</v>
      </c>
      <c r="W86" s="32" t="s">
        <v>37</v>
      </c>
      <c r="X86" s="32"/>
      <c r="Y86" s="37" t="s">
        <v>355</v>
      </c>
      <c r="Z86" s="37" t="s">
        <v>355</v>
      </c>
      <c r="AA86" s="20"/>
    </row>
    <row r="87" s="5" customFormat="1" ht="54" hidden="1" spans="1:27">
      <c r="A87" s="20">
        <v>96</v>
      </c>
      <c r="B87" s="20" t="s">
        <v>331</v>
      </c>
      <c r="C87" s="20" t="s">
        <v>337</v>
      </c>
      <c r="D87" s="20" t="s">
        <v>356</v>
      </c>
      <c r="E87" s="20" t="s">
        <v>32</v>
      </c>
      <c r="F87" s="20" t="s">
        <v>165</v>
      </c>
      <c r="G87" s="20" t="s">
        <v>34</v>
      </c>
      <c r="H87" s="31" t="s">
        <v>35</v>
      </c>
      <c r="I87" s="31" t="s">
        <v>36</v>
      </c>
      <c r="J87" s="31"/>
      <c r="K87" s="20">
        <v>2023</v>
      </c>
      <c r="L87" s="20">
        <v>2024</v>
      </c>
      <c r="M87" s="32">
        <v>150000</v>
      </c>
      <c r="N87" s="32">
        <v>150000</v>
      </c>
      <c r="O87" s="20" t="s">
        <v>38</v>
      </c>
      <c r="P87" s="20" t="s">
        <v>39</v>
      </c>
      <c r="Q87" s="20" t="s">
        <v>37</v>
      </c>
      <c r="R87" s="20" t="s">
        <v>37</v>
      </c>
      <c r="S87" s="20" t="s">
        <v>37</v>
      </c>
      <c r="T87" s="20" t="s">
        <v>37</v>
      </c>
      <c r="U87" s="20" t="s">
        <v>37</v>
      </c>
      <c r="V87" s="32" t="s">
        <v>37</v>
      </c>
      <c r="W87" s="32" t="s">
        <v>37</v>
      </c>
      <c r="X87" s="32"/>
      <c r="Y87" s="37" t="s">
        <v>357</v>
      </c>
      <c r="Z87" s="37" t="s">
        <v>357</v>
      </c>
      <c r="AA87" s="20"/>
    </row>
    <row r="88" s="5" customFormat="1" ht="54" hidden="1" spans="1:27">
      <c r="A88" s="20">
        <v>97</v>
      </c>
      <c r="B88" s="20" t="s">
        <v>331</v>
      </c>
      <c r="C88" s="20" t="s">
        <v>358</v>
      </c>
      <c r="D88" s="20" t="s">
        <v>359</v>
      </c>
      <c r="E88" s="20" t="s">
        <v>32</v>
      </c>
      <c r="F88" s="20" t="s">
        <v>143</v>
      </c>
      <c r="G88" s="20" t="s">
        <v>34</v>
      </c>
      <c r="H88" s="31" t="s">
        <v>35</v>
      </c>
      <c r="I88" s="31" t="s">
        <v>36</v>
      </c>
      <c r="J88" s="31"/>
      <c r="K88" s="20">
        <v>2023</v>
      </c>
      <c r="L88" s="20">
        <v>2023</v>
      </c>
      <c r="M88" s="32">
        <f>30*10000</f>
        <v>300000</v>
      </c>
      <c r="N88" s="32">
        <f>30*10000</f>
        <v>300000</v>
      </c>
      <c r="O88" s="20" t="s">
        <v>38</v>
      </c>
      <c r="P88" s="20" t="s">
        <v>39</v>
      </c>
      <c r="Q88" s="20" t="s">
        <v>37</v>
      </c>
      <c r="R88" s="20" t="s">
        <v>37</v>
      </c>
      <c r="S88" s="20" t="s">
        <v>41</v>
      </c>
      <c r="T88" s="20" t="s">
        <v>37</v>
      </c>
      <c r="U88" s="20" t="s">
        <v>41</v>
      </c>
      <c r="V88" s="32" t="s">
        <v>37</v>
      </c>
      <c r="W88" s="32" t="s">
        <v>37</v>
      </c>
      <c r="X88" s="32" t="s">
        <v>360</v>
      </c>
      <c r="Y88" s="37" t="s">
        <v>361</v>
      </c>
      <c r="Z88" s="37" t="s">
        <v>361</v>
      </c>
      <c r="AA88" s="20"/>
    </row>
    <row r="89" s="5" customFormat="1" ht="67.5" hidden="1" spans="1:27">
      <c r="A89" s="20">
        <v>98</v>
      </c>
      <c r="B89" s="20" t="s">
        <v>331</v>
      </c>
      <c r="C89" s="20" t="s">
        <v>362</v>
      </c>
      <c r="D89" s="20" t="s">
        <v>363</v>
      </c>
      <c r="E89" s="20" t="s">
        <v>32</v>
      </c>
      <c r="F89" s="20" t="s">
        <v>143</v>
      </c>
      <c r="G89" s="20" t="s">
        <v>34</v>
      </c>
      <c r="H89" s="31" t="s">
        <v>35</v>
      </c>
      <c r="I89" s="31" t="s">
        <v>36</v>
      </c>
      <c r="J89" s="31"/>
      <c r="K89" s="20">
        <v>2023</v>
      </c>
      <c r="L89" s="20">
        <v>2023</v>
      </c>
      <c r="M89" s="32">
        <f>15*10000</f>
        <v>150000</v>
      </c>
      <c r="N89" s="32">
        <f>20*10000</f>
        <v>200000</v>
      </c>
      <c r="O89" s="20" t="s">
        <v>38</v>
      </c>
      <c r="P89" s="20" t="s">
        <v>39</v>
      </c>
      <c r="Q89" s="20" t="s">
        <v>37</v>
      </c>
      <c r="R89" s="20" t="s">
        <v>37</v>
      </c>
      <c r="S89" s="20" t="s">
        <v>41</v>
      </c>
      <c r="T89" s="20" t="s">
        <v>37</v>
      </c>
      <c r="U89" s="20" t="s">
        <v>41</v>
      </c>
      <c r="V89" s="32" t="s">
        <v>37</v>
      </c>
      <c r="W89" s="32" t="s">
        <v>37</v>
      </c>
      <c r="X89" s="32" t="s">
        <v>364</v>
      </c>
      <c r="Y89" s="37" t="s">
        <v>365</v>
      </c>
      <c r="Z89" s="37" t="s">
        <v>365</v>
      </c>
      <c r="AA89" s="20"/>
    </row>
    <row r="90" s="5" customFormat="1" ht="67.5" hidden="1" spans="1:27">
      <c r="A90" s="20">
        <v>99</v>
      </c>
      <c r="B90" s="20" t="s">
        <v>331</v>
      </c>
      <c r="C90" s="20" t="s">
        <v>366</v>
      </c>
      <c r="D90" s="20" t="s">
        <v>367</v>
      </c>
      <c r="E90" s="20" t="s">
        <v>32</v>
      </c>
      <c r="F90" s="20" t="s">
        <v>143</v>
      </c>
      <c r="G90" s="20" t="s">
        <v>34</v>
      </c>
      <c r="H90" s="31" t="s">
        <v>35</v>
      </c>
      <c r="I90" s="31" t="s">
        <v>36</v>
      </c>
      <c r="J90" s="31"/>
      <c r="K90" s="20">
        <v>2023</v>
      </c>
      <c r="L90" s="20">
        <v>2023</v>
      </c>
      <c r="M90" s="32">
        <f>15*10000</f>
        <v>150000</v>
      </c>
      <c r="N90" s="32">
        <f>15*10000</f>
        <v>150000</v>
      </c>
      <c r="O90" s="20" t="s">
        <v>38</v>
      </c>
      <c r="P90" s="20" t="s">
        <v>39</v>
      </c>
      <c r="Q90" s="20" t="s">
        <v>37</v>
      </c>
      <c r="R90" s="20" t="s">
        <v>37</v>
      </c>
      <c r="S90" s="20" t="s">
        <v>41</v>
      </c>
      <c r="T90" s="20" t="s">
        <v>37</v>
      </c>
      <c r="U90" s="20" t="s">
        <v>41</v>
      </c>
      <c r="V90" s="32" t="s">
        <v>37</v>
      </c>
      <c r="W90" s="32" t="s">
        <v>37</v>
      </c>
      <c r="X90" s="32" t="s">
        <v>368</v>
      </c>
      <c r="Y90" s="37" t="s">
        <v>369</v>
      </c>
      <c r="Z90" s="37" t="s">
        <v>369</v>
      </c>
      <c r="AA90" s="20"/>
    </row>
    <row r="91" s="5" customFormat="1" ht="108" hidden="1" spans="1:27">
      <c r="A91" s="20">
        <v>100</v>
      </c>
      <c r="B91" s="20" t="s">
        <v>331</v>
      </c>
      <c r="C91" s="20" t="s">
        <v>370</v>
      </c>
      <c r="D91" s="20" t="s">
        <v>371</v>
      </c>
      <c r="E91" s="20" t="s">
        <v>32</v>
      </c>
      <c r="F91" s="20" t="s">
        <v>372</v>
      </c>
      <c r="G91" s="20" t="s">
        <v>34</v>
      </c>
      <c r="H91" s="31" t="s">
        <v>35</v>
      </c>
      <c r="I91" s="31" t="s">
        <v>36</v>
      </c>
      <c r="J91" s="31"/>
      <c r="K91" s="20">
        <v>2023</v>
      </c>
      <c r="L91" s="20">
        <v>2023</v>
      </c>
      <c r="M91" s="32">
        <v>516570</v>
      </c>
      <c r="N91" s="32">
        <v>516570</v>
      </c>
      <c r="O91" s="20" t="s">
        <v>38</v>
      </c>
      <c r="P91" s="20" t="s">
        <v>39</v>
      </c>
      <c r="Q91" s="20" t="s">
        <v>37</v>
      </c>
      <c r="R91" s="20" t="s">
        <v>37</v>
      </c>
      <c r="S91" s="20" t="s">
        <v>41</v>
      </c>
      <c r="T91" s="20" t="s">
        <v>37</v>
      </c>
      <c r="U91" s="20" t="s">
        <v>41</v>
      </c>
      <c r="V91" s="32" t="s">
        <v>37</v>
      </c>
      <c r="W91" s="32" t="s">
        <v>37</v>
      </c>
      <c r="X91" s="32" t="s">
        <v>373</v>
      </c>
      <c r="Y91" s="37" t="s">
        <v>374</v>
      </c>
      <c r="Z91" s="37" t="s">
        <v>374</v>
      </c>
      <c r="AA91" s="20"/>
    </row>
    <row r="92" s="5" customFormat="1" ht="54" hidden="1" spans="1:27">
      <c r="A92" s="20">
        <v>101</v>
      </c>
      <c r="B92" s="20" t="s">
        <v>331</v>
      </c>
      <c r="C92" s="20" t="s">
        <v>375</v>
      </c>
      <c r="D92" s="42" t="s">
        <v>376</v>
      </c>
      <c r="E92" s="20" t="s">
        <v>32</v>
      </c>
      <c r="F92" s="20" t="s">
        <v>372</v>
      </c>
      <c r="G92" s="20" t="s">
        <v>34</v>
      </c>
      <c r="H92" s="31" t="s">
        <v>139</v>
      </c>
      <c r="I92" s="31" t="s">
        <v>377</v>
      </c>
      <c r="J92" s="31"/>
      <c r="K92" s="20">
        <v>2023</v>
      </c>
      <c r="L92" s="20">
        <v>2023</v>
      </c>
      <c r="M92" s="32">
        <v>324810</v>
      </c>
      <c r="N92" s="32">
        <v>324810</v>
      </c>
      <c r="O92" s="20" t="s">
        <v>38</v>
      </c>
      <c r="P92" s="20" t="s">
        <v>39</v>
      </c>
      <c r="Q92" s="20" t="s">
        <v>37</v>
      </c>
      <c r="R92" s="20" t="s">
        <v>37</v>
      </c>
      <c r="S92" s="20" t="s">
        <v>41</v>
      </c>
      <c r="T92" s="20" t="s">
        <v>37</v>
      </c>
      <c r="U92" s="20" t="s">
        <v>41</v>
      </c>
      <c r="V92" s="32" t="s">
        <v>37</v>
      </c>
      <c r="W92" s="32" t="s">
        <v>37</v>
      </c>
      <c r="X92" s="32" t="s">
        <v>378</v>
      </c>
      <c r="Y92" s="37"/>
      <c r="Z92" s="37"/>
      <c r="AA92" s="20"/>
    </row>
    <row r="93" s="5" customFormat="1" ht="54" hidden="1" spans="1:27">
      <c r="A93" s="20">
        <v>102</v>
      </c>
      <c r="B93" s="20" t="s">
        <v>331</v>
      </c>
      <c r="C93" s="20" t="s">
        <v>362</v>
      </c>
      <c r="D93" s="42" t="s">
        <v>379</v>
      </c>
      <c r="E93" s="20" t="s">
        <v>32</v>
      </c>
      <c r="F93" s="20" t="s">
        <v>372</v>
      </c>
      <c r="G93" s="20" t="s">
        <v>34</v>
      </c>
      <c r="H93" s="31" t="s">
        <v>139</v>
      </c>
      <c r="I93" s="31" t="s">
        <v>377</v>
      </c>
      <c r="J93" s="31"/>
      <c r="K93" s="20">
        <v>2023</v>
      </c>
      <c r="L93" s="20">
        <v>2023</v>
      </c>
      <c r="M93" s="32">
        <v>121020</v>
      </c>
      <c r="N93" s="32">
        <v>121020</v>
      </c>
      <c r="O93" s="20" t="s">
        <v>38</v>
      </c>
      <c r="P93" s="20" t="s">
        <v>39</v>
      </c>
      <c r="Q93" s="20" t="s">
        <v>37</v>
      </c>
      <c r="R93" s="20" t="s">
        <v>37</v>
      </c>
      <c r="S93" s="20" t="s">
        <v>41</v>
      </c>
      <c r="T93" s="20" t="s">
        <v>37</v>
      </c>
      <c r="U93" s="20" t="s">
        <v>41</v>
      </c>
      <c r="V93" s="32" t="s">
        <v>37</v>
      </c>
      <c r="W93" s="32" t="s">
        <v>37</v>
      </c>
      <c r="X93" s="32" t="s">
        <v>364</v>
      </c>
      <c r="Y93" s="37"/>
      <c r="Z93" s="37"/>
      <c r="AA93" s="20"/>
    </row>
    <row r="94" s="5" customFormat="1" ht="54" hidden="1" spans="1:27">
      <c r="A94" s="20">
        <v>103</v>
      </c>
      <c r="B94" s="20" t="s">
        <v>331</v>
      </c>
      <c r="C94" s="20" t="s">
        <v>366</v>
      </c>
      <c r="D94" s="42" t="s">
        <v>380</v>
      </c>
      <c r="E94" s="20" t="s">
        <v>32</v>
      </c>
      <c r="F94" s="20" t="s">
        <v>372</v>
      </c>
      <c r="G94" s="20" t="s">
        <v>34</v>
      </c>
      <c r="H94" s="31" t="s">
        <v>139</v>
      </c>
      <c r="I94" s="31" t="s">
        <v>377</v>
      </c>
      <c r="J94" s="31"/>
      <c r="K94" s="20">
        <v>2023</v>
      </c>
      <c r="L94" s="20">
        <v>2023</v>
      </c>
      <c r="M94" s="32">
        <v>314340</v>
      </c>
      <c r="N94" s="32">
        <v>314340</v>
      </c>
      <c r="O94" s="20" t="s">
        <v>38</v>
      </c>
      <c r="P94" s="20" t="s">
        <v>39</v>
      </c>
      <c r="Q94" s="20" t="s">
        <v>37</v>
      </c>
      <c r="R94" s="20" t="s">
        <v>37</v>
      </c>
      <c r="S94" s="20" t="s">
        <v>41</v>
      </c>
      <c r="T94" s="20" t="s">
        <v>37</v>
      </c>
      <c r="U94" s="20" t="s">
        <v>41</v>
      </c>
      <c r="V94" s="32" t="s">
        <v>37</v>
      </c>
      <c r="W94" s="32" t="s">
        <v>37</v>
      </c>
      <c r="X94" s="32" t="s">
        <v>368</v>
      </c>
      <c r="Y94" s="37"/>
      <c r="Z94" s="37"/>
      <c r="AA94" s="20"/>
    </row>
    <row r="95" s="5" customFormat="1" ht="54" hidden="1" spans="1:27">
      <c r="A95" s="20">
        <v>104</v>
      </c>
      <c r="B95" s="20" t="s">
        <v>331</v>
      </c>
      <c r="C95" s="20" t="s">
        <v>381</v>
      </c>
      <c r="D95" s="42" t="s">
        <v>382</v>
      </c>
      <c r="E95" s="20" t="s">
        <v>32</v>
      </c>
      <c r="F95" s="20" t="s">
        <v>372</v>
      </c>
      <c r="G95" s="20" t="s">
        <v>34</v>
      </c>
      <c r="H95" s="31" t="s">
        <v>139</v>
      </c>
      <c r="I95" s="31" t="s">
        <v>377</v>
      </c>
      <c r="J95" s="31"/>
      <c r="K95" s="20">
        <v>2023</v>
      </c>
      <c r="L95" s="20">
        <v>2023</v>
      </c>
      <c r="M95" s="32">
        <v>735360</v>
      </c>
      <c r="N95" s="32">
        <v>735360</v>
      </c>
      <c r="O95" s="20" t="s">
        <v>38</v>
      </c>
      <c r="P95" s="20" t="s">
        <v>39</v>
      </c>
      <c r="Q95" s="20" t="s">
        <v>37</v>
      </c>
      <c r="R95" s="20" t="s">
        <v>37</v>
      </c>
      <c r="S95" s="20" t="s">
        <v>41</v>
      </c>
      <c r="T95" s="20" t="s">
        <v>37</v>
      </c>
      <c r="U95" s="20" t="s">
        <v>41</v>
      </c>
      <c r="V95" s="32" t="s">
        <v>37</v>
      </c>
      <c r="W95" s="32" t="s">
        <v>37</v>
      </c>
      <c r="X95" s="32" t="s">
        <v>383</v>
      </c>
      <c r="Y95" s="37"/>
      <c r="Z95" s="37"/>
      <c r="AA95" s="20"/>
    </row>
    <row r="96" s="5" customFormat="1" ht="54" hidden="1" spans="1:27">
      <c r="A96" s="20">
        <v>105</v>
      </c>
      <c r="B96" s="20" t="s">
        <v>331</v>
      </c>
      <c r="C96" s="20" t="s">
        <v>384</v>
      </c>
      <c r="D96" s="42" t="s">
        <v>385</v>
      </c>
      <c r="E96" s="20" t="s">
        <v>32</v>
      </c>
      <c r="F96" s="20" t="s">
        <v>372</v>
      </c>
      <c r="G96" s="20" t="s">
        <v>34</v>
      </c>
      <c r="H96" s="31" t="s">
        <v>139</v>
      </c>
      <c r="I96" s="31" t="s">
        <v>377</v>
      </c>
      <c r="J96" s="31"/>
      <c r="K96" s="20">
        <v>2023</v>
      </c>
      <c r="L96" s="20">
        <v>2023</v>
      </c>
      <c r="M96" s="32">
        <v>92550</v>
      </c>
      <c r="N96" s="32">
        <v>92550</v>
      </c>
      <c r="O96" s="20" t="s">
        <v>38</v>
      </c>
      <c r="P96" s="20" t="s">
        <v>39</v>
      </c>
      <c r="Q96" s="20" t="s">
        <v>37</v>
      </c>
      <c r="R96" s="20" t="s">
        <v>37</v>
      </c>
      <c r="S96" s="20" t="s">
        <v>41</v>
      </c>
      <c r="T96" s="20" t="s">
        <v>37</v>
      </c>
      <c r="U96" s="20" t="s">
        <v>41</v>
      </c>
      <c r="V96" s="32" t="s">
        <v>37</v>
      </c>
      <c r="W96" s="32" t="s">
        <v>37</v>
      </c>
      <c r="X96" s="32" t="s">
        <v>386</v>
      </c>
      <c r="Y96" s="37"/>
      <c r="Z96" s="37"/>
      <c r="AA96" s="20"/>
    </row>
    <row r="97" s="5" customFormat="1" ht="54" hidden="1" spans="1:27">
      <c r="A97" s="20">
        <v>106</v>
      </c>
      <c r="B97" s="20" t="s">
        <v>331</v>
      </c>
      <c r="C97" s="20" t="s">
        <v>387</v>
      </c>
      <c r="D97" s="42" t="s">
        <v>388</v>
      </c>
      <c r="E97" s="20" t="s">
        <v>32</v>
      </c>
      <c r="F97" s="20" t="s">
        <v>372</v>
      </c>
      <c r="G97" s="20" t="s">
        <v>34</v>
      </c>
      <c r="H97" s="31" t="s">
        <v>139</v>
      </c>
      <c r="I97" s="31" t="s">
        <v>377</v>
      </c>
      <c r="J97" s="31"/>
      <c r="K97" s="20">
        <v>2023</v>
      </c>
      <c r="L97" s="20">
        <v>2023</v>
      </c>
      <c r="M97" s="32">
        <v>205050</v>
      </c>
      <c r="N97" s="32">
        <v>205050</v>
      </c>
      <c r="O97" s="20" t="s">
        <v>38</v>
      </c>
      <c r="P97" s="20" t="s">
        <v>39</v>
      </c>
      <c r="Q97" s="20" t="s">
        <v>37</v>
      </c>
      <c r="R97" s="20" t="s">
        <v>37</v>
      </c>
      <c r="S97" s="20" t="s">
        <v>41</v>
      </c>
      <c r="T97" s="20" t="s">
        <v>37</v>
      </c>
      <c r="U97" s="20" t="s">
        <v>41</v>
      </c>
      <c r="V97" s="32" t="s">
        <v>37</v>
      </c>
      <c r="W97" s="32" t="s">
        <v>37</v>
      </c>
      <c r="X97" s="32" t="s">
        <v>389</v>
      </c>
      <c r="Y97" s="37"/>
      <c r="Z97" s="37"/>
      <c r="AA97" s="20"/>
    </row>
    <row r="98" s="5" customFormat="1" ht="54" hidden="1" spans="1:27">
      <c r="A98" s="20">
        <v>107</v>
      </c>
      <c r="B98" s="20" t="s">
        <v>331</v>
      </c>
      <c r="C98" s="20" t="s">
        <v>358</v>
      </c>
      <c r="D98" s="42" t="s">
        <v>390</v>
      </c>
      <c r="E98" s="20" t="s">
        <v>32</v>
      </c>
      <c r="F98" s="20" t="s">
        <v>372</v>
      </c>
      <c r="G98" s="20" t="s">
        <v>34</v>
      </c>
      <c r="H98" s="31" t="s">
        <v>139</v>
      </c>
      <c r="I98" s="31" t="s">
        <v>377</v>
      </c>
      <c r="J98" s="31"/>
      <c r="K98" s="20">
        <v>2023</v>
      </c>
      <c r="L98" s="20">
        <v>2023</v>
      </c>
      <c r="M98" s="32">
        <v>615720</v>
      </c>
      <c r="N98" s="32">
        <v>615720</v>
      </c>
      <c r="O98" s="20" t="s">
        <v>38</v>
      </c>
      <c r="P98" s="20" t="s">
        <v>39</v>
      </c>
      <c r="Q98" s="20" t="s">
        <v>37</v>
      </c>
      <c r="R98" s="20" t="s">
        <v>37</v>
      </c>
      <c r="S98" s="20" t="s">
        <v>41</v>
      </c>
      <c r="T98" s="20" t="s">
        <v>37</v>
      </c>
      <c r="U98" s="20" t="s">
        <v>41</v>
      </c>
      <c r="V98" s="32" t="s">
        <v>37</v>
      </c>
      <c r="W98" s="32" t="s">
        <v>37</v>
      </c>
      <c r="X98" s="32" t="s">
        <v>360</v>
      </c>
      <c r="Y98" s="37"/>
      <c r="Z98" s="37"/>
      <c r="AA98" s="20"/>
    </row>
    <row r="99" s="5" customFormat="1" ht="54" hidden="1" spans="1:27">
      <c r="A99" s="20">
        <v>108</v>
      </c>
      <c r="B99" s="20" t="s">
        <v>331</v>
      </c>
      <c r="C99" s="20" t="s">
        <v>391</v>
      </c>
      <c r="D99" s="42" t="s">
        <v>392</v>
      </c>
      <c r="E99" s="20" t="s">
        <v>32</v>
      </c>
      <c r="F99" s="20" t="s">
        <v>372</v>
      </c>
      <c r="G99" s="20" t="s">
        <v>34</v>
      </c>
      <c r="H99" s="31" t="s">
        <v>139</v>
      </c>
      <c r="I99" s="31" t="s">
        <v>377</v>
      </c>
      <c r="J99" s="31"/>
      <c r="K99" s="20">
        <v>2023</v>
      </c>
      <c r="L99" s="20">
        <v>2023</v>
      </c>
      <c r="M99" s="32">
        <v>374310</v>
      </c>
      <c r="N99" s="32">
        <v>374310</v>
      </c>
      <c r="O99" s="20" t="s">
        <v>38</v>
      </c>
      <c r="P99" s="20" t="s">
        <v>39</v>
      </c>
      <c r="Q99" s="20" t="s">
        <v>37</v>
      </c>
      <c r="R99" s="20" t="s">
        <v>37</v>
      </c>
      <c r="S99" s="20" t="s">
        <v>41</v>
      </c>
      <c r="T99" s="20" t="s">
        <v>37</v>
      </c>
      <c r="U99" s="20" t="s">
        <v>41</v>
      </c>
      <c r="V99" s="32" t="s">
        <v>37</v>
      </c>
      <c r="W99" s="32" t="s">
        <v>37</v>
      </c>
      <c r="X99" s="32" t="s">
        <v>393</v>
      </c>
      <c r="Y99" s="37"/>
      <c r="Z99" s="37"/>
      <c r="AA99" s="20"/>
    </row>
    <row r="100" s="5" customFormat="1" ht="54" hidden="1" spans="1:27">
      <c r="A100" s="20">
        <v>109</v>
      </c>
      <c r="B100" s="20" t="s">
        <v>331</v>
      </c>
      <c r="C100" s="20" t="s">
        <v>337</v>
      </c>
      <c r="D100" s="20" t="s">
        <v>394</v>
      </c>
      <c r="E100" s="20" t="s">
        <v>32</v>
      </c>
      <c r="F100" s="20" t="s">
        <v>372</v>
      </c>
      <c r="G100" s="20" t="s">
        <v>34</v>
      </c>
      <c r="H100" s="31" t="s">
        <v>35</v>
      </c>
      <c r="I100" s="31" t="s">
        <v>36</v>
      </c>
      <c r="J100" s="31"/>
      <c r="K100" s="20">
        <v>2023</v>
      </c>
      <c r="L100" s="20">
        <v>2023</v>
      </c>
      <c r="M100" s="32">
        <f>28*10000</f>
        <v>280000</v>
      </c>
      <c r="N100" s="32">
        <f>28*10000</f>
        <v>280000</v>
      </c>
      <c r="O100" s="20" t="s">
        <v>38</v>
      </c>
      <c r="P100" s="20" t="s">
        <v>39</v>
      </c>
      <c r="Q100" s="20" t="s">
        <v>37</v>
      </c>
      <c r="R100" s="20" t="s">
        <v>37</v>
      </c>
      <c r="S100" s="20" t="s">
        <v>37</v>
      </c>
      <c r="T100" s="20" t="s">
        <v>37</v>
      </c>
      <c r="U100" s="20" t="s">
        <v>41</v>
      </c>
      <c r="V100" s="32" t="s">
        <v>37</v>
      </c>
      <c r="W100" s="32" t="s">
        <v>37</v>
      </c>
      <c r="X100" s="32"/>
      <c r="Y100" s="37" t="s">
        <v>395</v>
      </c>
      <c r="Z100" s="37" t="s">
        <v>395</v>
      </c>
      <c r="AA100" s="20"/>
    </row>
    <row r="101" s="5" customFormat="1" ht="54" hidden="1" spans="1:27">
      <c r="A101" s="20">
        <v>110</v>
      </c>
      <c r="B101" s="20" t="s">
        <v>331</v>
      </c>
      <c r="C101" s="20" t="s">
        <v>370</v>
      </c>
      <c r="D101" s="20" t="s">
        <v>396</v>
      </c>
      <c r="E101" s="20" t="s">
        <v>32</v>
      </c>
      <c r="F101" s="20" t="s">
        <v>137</v>
      </c>
      <c r="G101" s="20" t="s">
        <v>34</v>
      </c>
      <c r="H101" s="31" t="s">
        <v>149</v>
      </c>
      <c r="I101" s="31" t="s">
        <v>36</v>
      </c>
      <c r="J101" s="31"/>
      <c r="K101" s="20">
        <v>2023</v>
      </c>
      <c r="L101" s="20">
        <v>2023</v>
      </c>
      <c r="M101" s="32">
        <v>20000000</v>
      </c>
      <c r="N101" s="32">
        <v>20000000</v>
      </c>
      <c r="O101" s="20" t="s">
        <v>52</v>
      </c>
      <c r="P101" s="20" t="s">
        <v>68</v>
      </c>
      <c r="Q101" s="20" t="s">
        <v>41</v>
      </c>
      <c r="R101" s="20" t="s">
        <v>37</v>
      </c>
      <c r="S101" s="20" t="s">
        <v>41</v>
      </c>
      <c r="T101" s="20" t="s">
        <v>37</v>
      </c>
      <c r="U101" s="20" t="s">
        <v>37</v>
      </c>
      <c r="V101" s="32" t="s">
        <v>37</v>
      </c>
      <c r="W101" s="32" t="s">
        <v>37</v>
      </c>
      <c r="X101" s="32" t="s">
        <v>397</v>
      </c>
      <c r="Y101" s="37" t="s">
        <v>398</v>
      </c>
      <c r="Z101" s="37" t="s">
        <v>398</v>
      </c>
      <c r="AA101" s="20"/>
    </row>
    <row r="102" s="5" customFormat="1" ht="40.5" hidden="1" spans="1:27">
      <c r="A102" s="20">
        <v>111</v>
      </c>
      <c r="B102" s="20" t="s">
        <v>331</v>
      </c>
      <c r="C102" s="20" t="s">
        <v>384</v>
      </c>
      <c r="D102" s="20" t="s">
        <v>399</v>
      </c>
      <c r="E102" s="20" t="s">
        <v>32</v>
      </c>
      <c r="F102" s="20" t="s">
        <v>175</v>
      </c>
      <c r="G102" s="20" t="s">
        <v>90</v>
      </c>
      <c r="H102" s="31" t="s">
        <v>149</v>
      </c>
      <c r="I102" s="31" t="s">
        <v>400</v>
      </c>
      <c r="J102" s="31"/>
      <c r="K102" s="20">
        <v>2021</v>
      </c>
      <c r="L102" s="42">
        <v>2022</v>
      </c>
      <c r="M102" s="32">
        <v>200000</v>
      </c>
      <c r="N102" s="32">
        <v>3000000</v>
      </c>
      <c r="O102" s="20" t="s">
        <v>49</v>
      </c>
      <c r="P102" s="20" t="s">
        <v>68</v>
      </c>
      <c r="Q102" s="20" t="s">
        <v>41</v>
      </c>
      <c r="R102" s="20" t="s">
        <v>41</v>
      </c>
      <c r="S102" s="20" t="s">
        <v>41</v>
      </c>
      <c r="T102" s="20" t="s">
        <v>41</v>
      </c>
      <c r="U102" s="20" t="s">
        <v>37</v>
      </c>
      <c r="V102" s="32" t="s">
        <v>37</v>
      </c>
      <c r="W102" s="32" t="s">
        <v>37</v>
      </c>
      <c r="X102" s="32" t="s">
        <v>401</v>
      </c>
      <c r="Y102" s="37" t="s">
        <v>402</v>
      </c>
      <c r="Z102" s="37" t="s">
        <v>402</v>
      </c>
      <c r="AA102" s="20"/>
    </row>
    <row r="103" s="5" customFormat="1" ht="67.5" hidden="1" spans="1:27">
      <c r="A103" s="20">
        <v>112</v>
      </c>
      <c r="B103" s="20" t="s">
        <v>331</v>
      </c>
      <c r="C103" s="20" t="s">
        <v>403</v>
      </c>
      <c r="D103" s="20" t="s">
        <v>404</v>
      </c>
      <c r="E103" s="20" t="s">
        <v>32</v>
      </c>
      <c r="F103" s="20" t="s">
        <v>175</v>
      </c>
      <c r="G103" s="20" t="s">
        <v>90</v>
      </c>
      <c r="H103" s="31" t="s">
        <v>35</v>
      </c>
      <c r="I103" s="31" t="s">
        <v>36</v>
      </c>
      <c r="J103" s="31"/>
      <c r="K103" s="20">
        <v>2022</v>
      </c>
      <c r="L103" s="20">
        <v>2023</v>
      </c>
      <c r="M103" s="32">
        <v>2500000</v>
      </c>
      <c r="N103" s="32">
        <v>2500000</v>
      </c>
      <c r="O103" s="20" t="s">
        <v>52</v>
      </c>
      <c r="P103" s="20" t="s">
        <v>68</v>
      </c>
      <c r="Q103" s="20" t="s">
        <v>41</v>
      </c>
      <c r="R103" s="20" t="s">
        <v>37</v>
      </c>
      <c r="S103" s="20" t="s">
        <v>41</v>
      </c>
      <c r="T103" s="20" t="s">
        <v>41</v>
      </c>
      <c r="U103" s="20" t="s">
        <v>37</v>
      </c>
      <c r="V103" s="32" t="s">
        <v>37</v>
      </c>
      <c r="W103" s="32" t="s">
        <v>37</v>
      </c>
      <c r="X103" s="32" t="s">
        <v>405</v>
      </c>
      <c r="Y103" s="37" t="s">
        <v>406</v>
      </c>
      <c r="Z103" s="37" t="s">
        <v>102</v>
      </c>
      <c r="AA103" s="20"/>
    </row>
    <row r="104" s="5" customFormat="1" ht="40.5" hidden="1" spans="1:27">
      <c r="A104" s="20">
        <v>113</v>
      </c>
      <c r="B104" s="20" t="s">
        <v>331</v>
      </c>
      <c r="C104" s="20" t="s">
        <v>407</v>
      </c>
      <c r="D104" s="20" t="s">
        <v>408</v>
      </c>
      <c r="E104" s="20" t="s">
        <v>32</v>
      </c>
      <c r="F104" s="20" t="s">
        <v>175</v>
      </c>
      <c r="G104" s="20" t="s">
        <v>90</v>
      </c>
      <c r="H104" s="31" t="s">
        <v>149</v>
      </c>
      <c r="I104" s="31" t="s">
        <v>409</v>
      </c>
      <c r="J104" s="31"/>
      <c r="K104" s="20">
        <v>2020</v>
      </c>
      <c r="L104" s="20">
        <v>2021</v>
      </c>
      <c r="M104" s="32">
        <v>660000</v>
      </c>
      <c r="N104" s="32">
        <v>660000</v>
      </c>
      <c r="O104" s="20" t="s">
        <v>52</v>
      </c>
      <c r="P104" s="20" t="s">
        <v>68</v>
      </c>
      <c r="Q104" s="20" t="s">
        <v>41</v>
      </c>
      <c r="R104" s="20" t="s">
        <v>41</v>
      </c>
      <c r="S104" s="20" t="s">
        <v>41</v>
      </c>
      <c r="T104" s="20" t="s">
        <v>40</v>
      </c>
      <c r="U104" s="20" t="s">
        <v>37</v>
      </c>
      <c r="V104" s="32" t="s">
        <v>37</v>
      </c>
      <c r="W104" s="32" t="s">
        <v>37</v>
      </c>
      <c r="X104" s="32" t="s">
        <v>410</v>
      </c>
      <c r="Y104" s="37" t="s">
        <v>411</v>
      </c>
      <c r="Z104" s="37" t="s">
        <v>411</v>
      </c>
      <c r="AA104" s="20"/>
    </row>
    <row r="105" s="5" customFormat="1" ht="40.5" hidden="1" spans="1:27">
      <c r="A105" s="20">
        <v>114</v>
      </c>
      <c r="B105" s="20" t="s">
        <v>331</v>
      </c>
      <c r="C105" s="20" t="s">
        <v>384</v>
      </c>
      <c r="D105" s="20" t="s">
        <v>412</v>
      </c>
      <c r="E105" s="20" t="s">
        <v>32</v>
      </c>
      <c r="F105" s="20" t="s">
        <v>413</v>
      </c>
      <c r="G105" s="20" t="s">
        <v>90</v>
      </c>
      <c r="H105" s="31" t="s">
        <v>35</v>
      </c>
      <c r="I105" s="31" t="s">
        <v>36</v>
      </c>
      <c r="J105" s="31"/>
      <c r="K105" s="20">
        <v>2019</v>
      </c>
      <c r="L105" s="20">
        <v>2023</v>
      </c>
      <c r="M105" s="32">
        <v>2270000</v>
      </c>
      <c r="N105" s="32">
        <v>29600000</v>
      </c>
      <c r="O105" s="20" t="s">
        <v>49</v>
      </c>
      <c r="P105" s="20" t="s">
        <v>68</v>
      </c>
      <c r="Q105" s="20" t="s">
        <v>41</v>
      </c>
      <c r="R105" s="20" t="s">
        <v>41</v>
      </c>
      <c r="S105" s="20" t="s">
        <v>41</v>
      </c>
      <c r="T105" s="20" t="s">
        <v>41</v>
      </c>
      <c r="U105" s="20" t="s">
        <v>37</v>
      </c>
      <c r="V105" s="32" t="s">
        <v>37</v>
      </c>
      <c r="W105" s="32" t="s">
        <v>37</v>
      </c>
      <c r="X105" s="32" t="s">
        <v>401</v>
      </c>
      <c r="Y105" s="37" t="s">
        <v>402</v>
      </c>
      <c r="Z105" s="37" t="s">
        <v>402</v>
      </c>
      <c r="AA105" s="20"/>
    </row>
    <row r="106" s="5" customFormat="1" ht="40.5" hidden="1" spans="1:27">
      <c r="A106" s="20">
        <v>115</v>
      </c>
      <c r="B106" s="20" t="s">
        <v>331</v>
      </c>
      <c r="C106" s="20" t="s">
        <v>407</v>
      </c>
      <c r="D106" s="20" t="s">
        <v>414</v>
      </c>
      <c r="E106" s="20" t="s">
        <v>32</v>
      </c>
      <c r="F106" s="20" t="s">
        <v>175</v>
      </c>
      <c r="G106" s="20" t="s">
        <v>90</v>
      </c>
      <c r="H106" s="31" t="s">
        <v>149</v>
      </c>
      <c r="I106" s="31" t="s">
        <v>400</v>
      </c>
      <c r="J106" s="31"/>
      <c r="K106" s="20">
        <v>2021</v>
      </c>
      <c r="L106" s="42">
        <v>2022</v>
      </c>
      <c r="M106" s="32">
        <v>1481000</v>
      </c>
      <c r="N106" s="32">
        <v>2000000</v>
      </c>
      <c r="O106" s="20" t="s">
        <v>52</v>
      </c>
      <c r="P106" s="20" t="s">
        <v>68</v>
      </c>
      <c r="Q106" s="20" t="s">
        <v>41</v>
      </c>
      <c r="R106" s="20" t="s">
        <v>41</v>
      </c>
      <c r="S106" s="20" t="s">
        <v>41</v>
      </c>
      <c r="T106" s="20" t="s">
        <v>40</v>
      </c>
      <c r="U106" s="20" t="s">
        <v>37</v>
      </c>
      <c r="V106" s="32" t="s">
        <v>37</v>
      </c>
      <c r="W106" s="32" t="s">
        <v>37</v>
      </c>
      <c r="X106" s="32" t="s">
        <v>410</v>
      </c>
      <c r="Y106" s="37" t="s">
        <v>415</v>
      </c>
      <c r="Z106" s="37" t="s">
        <v>415</v>
      </c>
      <c r="AA106" s="20"/>
    </row>
    <row r="107" s="5" customFormat="1" ht="40.5" hidden="1" spans="1:27">
      <c r="A107" s="20">
        <v>116</v>
      </c>
      <c r="B107" s="20" t="s">
        <v>331</v>
      </c>
      <c r="C107" s="20" t="s">
        <v>384</v>
      </c>
      <c r="D107" s="20" t="s">
        <v>416</v>
      </c>
      <c r="E107" s="20" t="s">
        <v>32</v>
      </c>
      <c r="F107" s="20" t="s">
        <v>413</v>
      </c>
      <c r="G107" s="20" t="s">
        <v>90</v>
      </c>
      <c r="H107" s="31" t="s">
        <v>35</v>
      </c>
      <c r="I107" s="31" t="s">
        <v>36</v>
      </c>
      <c r="J107" s="31"/>
      <c r="K107" s="20">
        <v>2023</v>
      </c>
      <c r="L107" s="20">
        <v>2023</v>
      </c>
      <c r="M107" s="32">
        <v>1800000</v>
      </c>
      <c r="N107" s="32">
        <v>1800000</v>
      </c>
      <c r="O107" s="20" t="s">
        <v>52</v>
      </c>
      <c r="P107" s="20" t="s">
        <v>68</v>
      </c>
      <c r="Q107" s="20" t="s">
        <v>41</v>
      </c>
      <c r="R107" s="20" t="s">
        <v>41</v>
      </c>
      <c r="S107" s="20" t="s">
        <v>41</v>
      </c>
      <c r="T107" s="20" t="s">
        <v>41</v>
      </c>
      <c r="U107" s="20" t="s">
        <v>37</v>
      </c>
      <c r="V107" s="32" t="s">
        <v>37</v>
      </c>
      <c r="W107" s="32" t="s">
        <v>37</v>
      </c>
      <c r="X107" s="32" t="s">
        <v>401</v>
      </c>
      <c r="Y107" s="37" t="s">
        <v>402</v>
      </c>
      <c r="Z107" s="37" t="s">
        <v>402</v>
      </c>
      <c r="AA107" s="20"/>
    </row>
    <row r="108" s="5" customFormat="1" ht="54" hidden="1" spans="1:27">
      <c r="A108" s="20">
        <v>117</v>
      </c>
      <c r="B108" s="20" t="s">
        <v>331</v>
      </c>
      <c r="C108" s="20" t="s">
        <v>407</v>
      </c>
      <c r="D108" s="20" t="s">
        <v>417</v>
      </c>
      <c r="E108" s="20" t="s">
        <v>32</v>
      </c>
      <c r="F108" s="20" t="s">
        <v>175</v>
      </c>
      <c r="G108" s="20" t="s">
        <v>90</v>
      </c>
      <c r="H108" s="31" t="s">
        <v>149</v>
      </c>
      <c r="I108" s="31" t="s">
        <v>418</v>
      </c>
      <c r="J108" s="31"/>
      <c r="K108" s="20">
        <v>2021</v>
      </c>
      <c r="L108" s="20">
        <v>2022</v>
      </c>
      <c r="M108" s="32">
        <v>2195000</v>
      </c>
      <c r="N108" s="32">
        <v>3000000</v>
      </c>
      <c r="O108" s="20" t="s">
        <v>52</v>
      </c>
      <c r="P108" s="20" t="s">
        <v>68</v>
      </c>
      <c r="Q108" s="20" t="s">
        <v>41</v>
      </c>
      <c r="R108" s="20" t="s">
        <v>41</v>
      </c>
      <c r="S108" s="20" t="s">
        <v>41</v>
      </c>
      <c r="T108" s="20" t="s">
        <v>40</v>
      </c>
      <c r="U108" s="20" t="s">
        <v>37</v>
      </c>
      <c r="V108" s="32" t="s">
        <v>37</v>
      </c>
      <c r="W108" s="32" t="s">
        <v>37</v>
      </c>
      <c r="X108" s="32" t="s">
        <v>410</v>
      </c>
      <c r="Y108" s="37" t="s">
        <v>415</v>
      </c>
      <c r="Z108" s="37" t="s">
        <v>415</v>
      </c>
      <c r="AA108" s="20"/>
    </row>
    <row r="109" s="5" customFormat="1" ht="40.5" hidden="1" spans="1:27">
      <c r="A109" s="20">
        <v>118</v>
      </c>
      <c r="B109" s="20" t="s">
        <v>331</v>
      </c>
      <c r="C109" s="20" t="s">
        <v>384</v>
      </c>
      <c r="D109" s="20" t="s">
        <v>419</v>
      </c>
      <c r="E109" s="20" t="s">
        <v>32</v>
      </c>
      <c r="F109" s="20" t="s">
        <v>413</v>
      </c>
      <c r="G109" s="20" t="s">
        <v>90</v>
      </c>
      <c r="H109" s="31" t="s">
        <v>149</v>
      </c>
      <c r="I109" s="31" t="s">
        <v>400</v>
      </c>
      <c r="J109" s="31"/>
      <c r="K109" s="20">
        <v>2021</v>
      </c>
      <c r="L109" s="42">
        <v>2022</v>
      </c>
      <c r="M109" s="32">
        <v>1136500</v>
      </c>
      <c r="N109" s="32">
        <v>1810000</v>
      </c>
      <c r="O109" s="20" t="s">
        <v>49</v>
      </c>
      <c r="P109" s="20" t="s">
        <v>68</v>
      </c>
      <c r="Q109" s="20" t="s">
        <v>41</v>
      </c>
      <c r="R109" s="20" t="s">
        <v>41</v>
      </c>
      <c r="S109" s="20" t="s">
        <v>41</v>
      </c>
      <c r="T109" s="20" t="s">
        <v>41</v>
      </c>
      <c r="U109" s="20" t="s">
        <v>37</v>
      </c>
      <c r="V109" s="32" t="s">
        <v>37</v>
      </c>
      <c r="W109" s="32" t="s">
        <v>37</v>
      </c>
      <c r="X109" s="32" t="s">
        <v>401</v>
      </c>
      <c r="Y109" s="37" t="s">
        <v>402</v>
      </c>
      <c r="Z109" s="37" t="s">
        <v>402</v>
      </c>
      <c r="AA109" s="20"/>
    </row>
    <row r="110" s="5" customFormat="1" ht="40.5" hidden="1" spans="1:27">
      <c r="A110" s="20">
        <v>119</v>
      </c>
      <c r="B110" s="20" t="s">
        <v>331</v>
      </c>
      <c r="C110" s="20" t="s">
        <v>407</v>
      </c>
      <c r="D110" s="20" t="s">
        <v>420</v>
      </c>
      <c r="E110" s="20" t="s">
        <v>32</v>
      </c>
      <c r="F110" s="20" t="s">
        <v>175</v>
      </c>
      <c r="G110" s="20" t="s">
        <v>90</v>
      </c>
      <c r="H110" s="31" t="s">
        <v>149</v>
      </c>
      <c r="I110" s="31" t="s">
        <v>418</v>
      </c>
      <c r="J110" s="31"/>
      <c r="K110" s="20">
        <v>2022</v>
      </c>
      <c r="L110" s="20">
        <v>2023</v>
      </c>
      <c r="M110" s="32">
        <v>1100000</v>
      </c>
      <c r="N110" s="32">
        <v>1100000</v>
      </c>
      <c r="O110" s="20" t="s">
        <v>52</v>
      </c>
      <c r="P110" s="20" t="s">
        <v>68</v>
      </c>
      <c r="Q110" s="20" t="s">
        <v>41</v>
      </c>
      <c r="R110" s="20" t="s">
        <v>37</v>
      </c>
      <c r="S110" s="20" t="s">
        <v>41</v>
      </c>
      <c r="T110" s="20" t="s">
        <v>40</v>
      </c>
      <c r="U110" s="20" t="s">
        <v>37</v>
      </c>
      <c r="V110" s="32" t="s">
        <v>37</v>
      </c>
      <c r="W110" s="32" t="s">
        <v>37</v>
      </c>
      <c r="X110" s="32" t="s">
        <v>410</v>
      </c>
      <c r="Y110" s="37" t="s">
        <v>421</v>
      </c>
      <c r="Z110" s="37" t="s">
        <v>421</v>
      </c>
      <c r="AA110" s="20"/>
    </row>
    <row r="111" s="5" customFormat="1" ht="40.5" hidden="1" spans="1:27">
      <c r="A111" s="20">
        <v>120</v>
      </c>
      <c r="B111" s="20" t="s">
        <v>331</v>
      </c>
      <c r="C111" s="20" t="s">
        <v>384</v>
      </c>
      <c r="D111" s="20" t="s">
        <v>422</v>
      </c>
      <c r="E111" s="20" t="s">
        <v>32</v>
      </c>
      <c r="F111" s="20" t="s">
        <v>175</v>
      </c>
      <c r="G111" s="20" t="s">
        <v>90</v>
      </c>
      <c r="H111" s="31" t="s">
        <v>149</v>
      </c>
      <c r="I111" s="31" t="s">
        <v>400</v>
      </c>
      <c r="J111" s="31"/>
      <c r="K111" s="20">
        <v>2021</v>
      </c>
      <c r="L111" s="42">
        <v>2022</v>
      </c>
      <c r="M111" s="32">
        <v>3740000</v>
      </c>
      <c r="N111" s="32">
        <v>5400000</v>
      </c>
      <c r="O111" s="20" t="s">
        <v>49</v>
      </c>
      <c r="P111" s="20" t="s">
        <v>68</v>
      </c>
      <c r="Q111" s="20" t="s">
        <v>41</v>
      </c>
      <c r="R111" s="20" t="s">
        <v>41</v>
      </c>
      <c r="S111" s="20" t="s">
        <v>41</v>
      </c>
      <c r="T111" s="20" t="s">
        <v>41</v>
      </c>
      <c r="U111" s="20" t="s">
        <v>37</v>
      </c>
      <c r="V111" s="32" t="s">
        <v>37</v>
      </c>
      <c r="W111" s="32" t="s">
        <v>37</v>
      </c>
      <c r="X111" s="32" t="s">
        <v>401</v>
      </c>
      <c r="Y111" s="37" t="s">
        <v>423</v>
      </c>
      <c r="Z111" s="37" t="s">
        <v>423</v>
      </c>
      <c r="AA111" s="20"/>
    </row>
    <row r="112" s="5" customFormat="1" ht="54" hidden="1" spans="1:27">
      <c r="A112" s="20">
        <v>121</v>
      </c>
      <c r="B112" s="20" t="s">
        <v>331</v>
      </c>
      <c r="C112" s="20" t="s">
        <v>407</v>
      </c>
      <c r="D112" s="20" t="s">
        <v>424</v>
      </c>
      <c r="E112" s="20" t="s">
        <v>32</v>
      </c>
      <c r="F112" s="20" t="s">
        <v>175</v>
      </c>
      <c r="G112" s="20" t="s">
        <v>90</v>
      </c>
      <c r="H112" s="31" t="s">
        <v>35</v>
      </c>
      <c r="I112" s="31" t="s">
        <v>36</v>
      </c>
      <c r="J112" s="31"/>
      <c r="K112" s="20">
        <v>2022</v>
      </c>
      <c r="L112" s="20">
        <v>2024</v>
      </c>
      <c r="M112" s="32">
        <v>3950000</v>
      </c>
      <c r="N112" s="32">
        <v>3950000</v>
      </c>
      <c r="O112" s="20" t="s">
        <v>52</v>
      </c>
      <c r="P112" s="20" t="s">
        <v>68</v>
      </c>
      <c r="Q112" s="20" t="s">
        <v>41</v>
      </c>
      <c r="R112" s="20" t="s">
        <v>37</v>
      </c>
      <c r="S112" s="20" t="s">
        <v>41</v>
      </c>
      <c r="T112" s="20" t="s">
        <v>40</v>
      </c>
      <c r="U112" s="20" t="s">
        <v>37</v>
      </c>
      <c r="V112" s="32" t="s">
        <v>37</v>
      </c>
      <c r="W112" s="32" t="s">
        <v>37</v>
      </c>
      <c r="X112" s="32" t="s">
        <v>410</v>
      </c>
      <c r="Y112" s="37" t="s">
        <v>421</v>
      </c>
      <c r="Z112" s="37" t="s">
        <v>421</v>
      </c>
      <c r="AA112" s="20"/>
    </row>
    <row r="113" s="5" customFormat="1" ht="40.5" hidden="1" spans="1:27">
      <c r="A113" s="20">
        <v>122</v>
      </c>
      <c r="B113" s="20" t="s">
        <v>331</v>
      </c>
      <c r="C113" s="20" t="s">
        <v>384</v>
      </c>
      <c r="D113" s="20" t="s">
        <v>425</v>
      </c>
      <c r="E113" s="20" t="s">
        <v>32</v>
      </c>
      <c r="F113" s="20" t="s">
        <v>413</v>
      </c>
      <c r="G113" s="20" t="s">
        <v>90</v>
      </c>
      <c r="H113" s="31" t="s">
        <v>149</v>
      </c>
      <c r="I113" s="31" t="s">
        <v>400</v>
      </c>
      <c r="J113" s="31"/>
      <c r="K113" s="20">
        <v>2021</v>
      </c>
      <c r="L113" s="42">
        <v>2022</v>
      </c>
      <c r="M113" s="32">
        <v>1780000</v>
      </c>
      <c r="N113" s="32">
        <v>6000000</v>
      </c>
      <c r="O113" s="20" t="s">
        <v>49</v>
      </c>
      <c r="P113" s="20" t="s">
        <v>68</v>
      </c>
      <c r="Q113" s="20" t="s">
        <v>41</v>
      </c>
      <c r="R113" s="20" t="s">
        <v>41</v>
      </c>
      <c r="S113" s="20" t="s">
        <v>41</v>
      </c>
      <c r="T113" s="20" t="s">
        <v>41</v>
      </c>
      <c r="U113" s="20" t="s">
        <v>37</v>
      </c>
      <c r="V113" s="32" t="s">
        <v>37</v>
      </c>
      <c r="W113" s="32" t="s">
        <v>37</v>
      </c>
      <c r="X113" s="32" t="s">
        <v>401</v>
      </c>
      <c r="Y113" s="37" t="s">
        <v>402</v>
      </c>
      <c r="Z113" s="37" t="s">
        <v>402</v>
      </c>
      <c r="AA113" s="20"/>
    </row>
    <row r="114" s="5" customFormat="1" ht="54" hidden="1" spans="1:27">
      <c r="A114" s="20">
        <v>123</v>
      </c>
      <c r="B114" s="20" t="s">
        <v>331</v>
      </c>
      <c r="C114" s="20" t="s">
        <v>407</v>
      </c>
      <c r="D114" s="20" t="s">
        <v>426</v>
      </c>
      <c r="E114" s="20" t="s">
        <v>32</v>
      </c>
      <c r="F114" s="20" t="s">
        <v>175</v>
      </c>
      <c r="G114" s="20" t="s">
        <v>90</v>
      </c>
      <c r="H114" s="31" t="s">
        <v>35</v>
      </c>
      <c r="I114" s="31" t="s">
        <v>36</v>
      </c>
      <c r="J114" s="31"/>
      <c r="K114" s="20">
        <v>2022</v>
      </c>
      <c r="L114" s="20">
        <v>2024</v>
      </c>
      <c r="M114" s="32">
        <v>2600000</v>
      </c>
      <c r="N114" s="32">
        <v>2600000</v>
      </c>
      <c r="O114" s="20" t="s">
        <v>52</v>
      </c>
      <c r="P114" s="20" t="s">
        <v>68</v>
      </c>
      <c r="Q114" s="20" t="s">
        <v>41</v>
      </c>
      <c r="R114" s="20" t="s">
        <v>37</v>
      </c>
      <c r="S114" s="20" t="s">
        <v>41</v>
      </c>
      <c r="T114" s="20" t="s">
        <v>40</v>
      </c>
      <c r="U114" s="20" t="s">
        <v>37</v>
      </c>
      <c r="V114" s="32" t="s">
        <v>37</v>
      </c>
      <c r="W114" s="32" t="s">
        <v>37</v>
      </c>
      <c r="X114" s="32" t="s">
        <v>410</v>
      </c>
      <c r="Y114" s="37" t="s">
        <v>421</v>
      </c>
      <c r="Z114" s="37" t="s">
        <v>421</v>
      </c>
      <c r="AA114" s="20"/>
    </row>
    <row r="115" s="5" customFormat="1" ht="54" hidden="1" spans="1:27">
      <c r="A115" s="20">
        <v>124</v>
      </c>
      <c r="B115" s="20" t="s">
        <v>331</v>
      </c>
      <c r="C115" s="20" t="s">
        <v>384</v>
      </c>
      <c r="D115" s="20" t="s">
        <v>427</v>
      </c>
      <c r="E115" s="20" t="s">
        <v>32</v>
      </c>
      <c r="F115" s="20" t="s">
        <v>413</v>
      </c>
      <c r="G115" s="20" t="s">
        <v>90</v>
      </c>
      <c r="H115" s="31" t="s">
        <v>149</v>
      </c>
      <c r="I115" s="31" t="s">
        <v>400</v>
      </c>
      <c r="J115" s="31"/>
      <c r="K115" s="20">
        <v>2020</v>
      </c>
      <c r="L115" s="42">
        <v>2020</v>
      </c>
      <c r="M115" s="32">
        <v>610000</v>
      </c>
      <c r="N115" s="32">
        <v>1710000</v>
      </c>
      <c r="O115" s="20" t="s">
        <v>49</v>
      </c>
      <c r="P115" s="20" t="s">
        <v>68</v>
      </c>
      <c r="Q115" s="20" t="s">
        <v>37</v>
      </c>
      <c r="R115" s="20" t="s">
        <v>37</v>
      </c>
      <c r="S115" s="20" t="s">
        <v>41</v>
      </c>
      <c r="T115" s="20" t="s">
        <v>41</v>
      </c>
      <c r="U115" s="20" t="s">
        <v>37</v>
      </c>
      <c r="V115" s="32" t="s">
        <v>37</v>
      </c>
      <c r="W115" s="32" t="s">
        <v>37</v>
      </c>
      <c r="X115" s="32" t="s">
        <v>401</v>
      </c>
      <c r="Y115" s="37" t="s">
        <v>402</v>
      </c>
      <c r="Z115" s="37" t="s">
        <v>402</v>
      </c>
      <c r="AA115" s="20"/>
    </row>
    <row r="116" s="5" customFormat="1" ht="40.5" hidden="1" spans="1:27">
      <c r="A116" s="20">
        <v>125</v>
      </c>
      <c r="B116" s="20" t="s">
        <v>331</v>
      </c>
      <c r="C116" s="20" t="s">
        <v>407</v>
      </c>
      <c r="D116" s="20" t="s">
        <v>428</v>
      </c>
      <c r="E116" s="20" t="s">
        <v>32</v>
      </c>
      <c r="F116" s="20" t="s">
        <v>175</v>
      </c>
      <c r="G116" s="20" t="s">
        <v>90</v>
      </c>
      <c r="H116" s="31" t="s">
        <v>149</v>
      </c>
      <c r="I116" s="31" t="s">
        <v>418</v>
      </c>
      <c r="J116" s="31"/>
      <c r="K116" s="20">
        <v>2022</v>
      </c>
      <c r="L116" s="20">
        <v>2024</v>
      </c>
      <c r="M116" s="32">
        <v>1980000</v>
      </c>
      <c r="N116" s="32">
        <v>1980000</v>
      </c>
      <c r="O116" s="20" t="s">
        <v>52</v>
      </c>
      <c r="P116" s="20" t="s">
        <v>68</v>
      </c>
      <c r="Q116" s="20" t="s">
        <v>41</v>
      </c>
      <c r="R116" s="20" t="s">
        <v>37</v>
      </c>
      <c r="S116" s="20" t="s">
        <v>41</v>
      </c>
      <c r="T116" s="20" t="s">
        <v>40</v>
      </c>
      <c r="U116" s="20" t="s">
        <v>37</v>
      </c>
      <c r="V116" s="32" t="s">
        <v>37</v>
      </c>
      <c r="W116" s="32" t="s">
        <v>37</v>
      </c>
      <c r="X116" s="32" t="s">
        <v>410</v>
      </c>
      <c r="Y116" s="37" t="s">
        <v>415</v>
      </c>
      <c r="Z116" s="37" t="s">
        <v>415</v>
      </c>
      <c r="AA116" s="20"/>
    </row>
    <row r="117" s="5" customFormat="1" ht="40.5" hidden="1" spans="1:27">
      <c r="A117" s="20">
        <v>126</v>
      </c>
      <c r="B117" s="20" t="s">
        <v>331</v>
      </c>
      <c r="C117" s="20" t="s">
        <v>384</v>
      </c>
      <c r="D117" s="20" t="s">
        <v>429</v>
      </c>
      <c r="E117" s="20" t="s">
        <v>32</v>
      </c>
      <c r="F117" s="20" t="s">
        <v>413</v>
      </c>
      <c r="G117" s="20" t="s">
        <v>90</v>
      </c>
      <c r="H117" s="31" t="s">
        <v>35</v>
      </c>
      <c r="I117" s="31" t="s">
        <v>36</v>
      </c>
      <c r="J117" s="31"/>
      <c r="K117" s="20">
        <v>2023</v>
      </c>
      <c r="L117" s="20">
        <v>2023</v>
      </c>
      <c r="M117" s="32">
        <v>4700000</v>
      </c>
      <c r="N117" s="32">
        <v>4700000</v>
      </c>
      <c r="O117" s="20" t="s">
        <v>52</v>
      </c>
      <c r="P117" s="20" t="s">
        <v>68</v>
      </c>
      <c r="Q117" s="20" t="s">
        <v>37</v>
      </c>
      <c r="R117" s="20" t="s">
        <v>37</v>
      </c>
      <c r="S117" s="20" t="s">
        <v>41</v>
      </c>
      <c r="T117" s="20" t="s">
        <v>41</v>
      </c>
      <c r="U117" s="20" t="s">
        <v>37</v>
      </c>
      <c r="V117" s="32" t="s">
        <v>37</v>
      </c>
      <c r="W117" s="32" t="s">
        <v>37</v>
      </c>
      <c r="X117" s="32" t="s">
        <v>401</v>
      </c>
      <c r="Y117" s="37" t="s">
        <v>402</v>
      </c>
      <c r="Z117" s="37" t="s">
        <v>402</v>
      </c>
      <c r="AA117" s="20"/>
    </row>
    <row r="118" s="5" customFormat="1" ht="54" hidden="1" spans="1:27">
      <c r="A118" s="20">
        <v>127</v>
      </c>
      <c r="B118" s="20" t="s">
        <v>331</v>
      </c>
      <c r="C118" s="20" t="s">
        <v>407</v>
      </c>
      <c r="D118" s="20" t="s">
        <v>430</v>
      </c>
      <c r="E118" s="20" t="s">
        <v>32</v>
      </c>
      <c r="F118" s="20" t="s">
        <v>175</v>
      </c>
      <c r="G118" s="20" t="s">
        <v>90</v>
      </c>
      <c r="H118" s="31" t="s">
        <v>149</v>
      </c>
      <c r="I118" s="31" t="s">
        <v>418</v>
      </c>
      <c r="J118" s="31"/>
      <c r="K118" s="20">
        <v>2022</v>
      </c>
      <c r="L118" s="20">
        <v>2024</v>
      </c>
      <c r="M118" s="32">
        <v>600000</v>
      </c>
      <c r="N118" s="32">
        <v>600000</v>
      </c>
      <c r="O118" s="20" t="s">
        <v>52</v>
      </c>
      <c r="P118" s="20" t="s">
        <v>68</v>
      </c>
      <c r="Q118" s="20" t="s">
        <v>41</v>
      </c>
      <c r="R118" s="20" t="s">
        <v>37</v>
      </c>
      <c r="S118" s="20" t="s">
        <v>41</v>
      </c>
      <c r="T118" s="20" t="s">
        <v>40</v>
      </c>
      <c r="U118" s="20" t="s">
        <v>37</v>
      </c>
      <c r="V118" s="32" t="s">
        <v>37</v>
      </c>
      <c r="W118" s="32" t="s">
        <v>37</v>
      </c>
      <c r="X118" s="32" t="s">
        <v>410</v>
      </c>
      <c r="Y118" s="37" t="s">
        <v>431</v>
      </c>
      <c r="Z118" s="37" t="s">
        <v>431</v>
      </c>
      <c r="AA118" s="20"/>
    </row>
    <row r="119" s="5" customFormat="1" ht="40.5" hidden="1" spans="1:27">
      <c r="A119" s="20">
        <v>128</v>
      </c>
      <c r="B119" s="20" t="s">
        <v>331</v>
      </c>
      <c r="C119" s="20" t="s">
        <v>384</v>
      </c>
      <c r="D119" s="20" t="s">
        <v>432</v>
      </c>
      <c r="E119" s="20" t="s">
        <v>32</v>
      </c>
      <c r="F119" s="20" t="s">
        <v>413</v>
      </c>
      <c r="G119" s="20" t="s">
        <v>90</v>
      </c>
      <c r="H119" s="31" t="s">
        <v>149</v>
      </c>
      <c r="I119" s="31" t="s">
        <v>400</v>
      </c>
      <c r="J119" s="31"/>
      <c r="K119" s="20">
        <v>2021</v>
      </c>
      <c r="L119" s="42">
        <v>2022</v>
      </c>
      <c r="M119" s="32">
        <v>2570000</v>
      </c>
      <c r="N119" s="32">
        <v>8500000</v>
      </c>
      <c r="O119" s="20" t="s">
        <v>49</v>
      </c>
      <c r="P119" s="20" t="s">
        <v>68</v>
      </c>
      <c r="Q119" s="20" t="s">
        <v>41</v>
      </c>
      <c r="R119" s="20" t="s">
        <v>41</v>
      </c>
      <c r="S119" s="20" t="s">
        <v>41</v>
      </c>
      <c r="T119" s="20" t="s">
        <v>41</v>
      </c>
      <c r="U119" s="20" t="s">
        <v>37</v>
      </c>
      <c r="V119" s="32" t="s">
        <v>37</v>
      </c>
      <c r="W119" s="32" t="s">
        <v>37</v>
      </c>
      <c r="X119" s="32" t="s">
        <v>401</v>
      </c>
      <c r="Y119" s="37" t="s">
        <v>402</v>
      </c>
      <c r="Z119" s="37" t="s">
        <v>402</v>
      </c>
      <c r="AA119" s="20"/>
    </row>
    <row r="120" s="5" customFormat="1" ht="40.5" hidden="1" spans="1:27">
      <c r="A120" s="20">
        <v>129</v>
      </c>
      <c r="B120" s="20" t="s">
        <v>331</v>
      </c>
      <c r="C120" s="20" t="s">
        <v>407</v>
      </c>
      <c r="D120" s="20" t="s">
        <v>433</v>
      </c>
      <c r="E120" s="20" t="s">
        <v>32</v>
      </c>
      <c r="F120" s="20" t="s">
        <v>175</v>
      </c>
      <c r="G120" s="20" t="s">
        <v>90</v>
      </c>
      <c r="H120" s="31" t="s">
        <v>149</v>
      </c>
      <c r="I120" s="31" t="s">
        <v>434</v>
      </c>
      <c r="J120" s="31"/>
      <c r="K120" s="20">
        <v>2022</v>
      </c>
      <c r="L120" s="20">
        <v>2024</v>
      </c>
      <c r="M120" s="32">
        <v>400000</v>
      </c>
      <c r="N120" s="32">
        <v>400000</v>
      </c>
      <c r="O120" s="20" t="s">
        <v>52</v>
      </c>
      <c r="P120" s="20" t="s">
        <v>68</v>
      </c>
      <c r="Q120" s="20" t="s">
        <v>41</v>
      </c>
      <c r="R120" s="20" t="s">
        <v>37</v>
      </c>
      <c r="S120" s="20" t="s">
        <v>41</v>
      </c>
      <c r="T120" s="20" t="s">
        <v>40</v>
      </c>
      <c r="U120" s="20" t="s">
        <v>37</v>
      </c>
      <c r="V120" s="32" t="s">
        <v>37</v>
      </c>
      <c r="W120" s="32" t="s">
        <v>37</v>
      </c>
      <c r="X120" s="32" t="s">
        <v>410</v>
      </c>
      <c r="Y120" s="37" t="s">
        <v>435</v>
      </c>
      <c r="Z120" s="37" t="s">
        <v>435</v>
      </c>
      <c r="AA120" s="20"/>
    </row>
    <row r="121" s="5" customFormat="1" ht="40.5" hidden="1" spans="1:27">
      <c r="A121" s="20">
        <v>130</v>
      </c>
      <c r="B121" s="20" t="s">
        <v>331</v>
      </c>
      <c r="C121" s="20" t="s">
        <v>384</v>
      </c>
      <c r="D121" s="20" t="s">
        <v>436</v>
      </c>
      <c r="E121" s="20" t="s">
        <v>32</v>
      </c>
      <c r="F121" s="20" t="s">
        <v>413</v>
      </c>
      <c r="G121" s="20" t="s">
        <v>90</v>
      </c>
      <c r="H121" s="31" t="s">
        <v>149</v>
      </c>
      <c r="I121" s="31" t="s">
        <v>400</v>
      </c>
      <c r="J121" s="31"/>
      <c r="K121" s="20">
        <v>2018</v>
      </c>
      <c r="L121" s="42">
        <v>2022</v>
      </c>
      <c r="M121" s="32">
        <v>6300000</v>
      </c>
      <c r="N121" s="32">
        <v>29000000</v>
      </c>
      <c r="O121" s="20" t="s">
        <v>49</v>
      </c>
      <c r="P121" s="20" t="s">
        <v>68</v>
      </c>
      <c r="Q121" s="20" t="s">
        <v>41</v>
      </c>
      <c r="R121" s="20" t="s">
        <v>41</v>
      </c>
      <c r="S121" s="20" t="s">
        <v>41</v>
      </c>
      <c r="T121" s="20" t="s">
        <v>41</v>
      </c>
      <c r="U121" s="20" t="s">
        <v>37</v>
      </c>
      <c r="V121" s="32" t="s">
        <v>37</v>
      </c>
      <c r="W121" s="32" t="s">
        <v>37</v>
      </c>
      <c r="X121" s="32" t="s">
        <v>401</v>
      </c>
      <c r="Y121" s="37" t="s">
        <v>402</v>
      </c>
      <c r="Z121" s="37" t="s">
        <v>402</v>
      </c>
      <c r="AA121" s="20"/>
    </row>
    <row r="122" s="5" customFormat="1" ht="54" hidden="1" spans="1:27">
      <c r="A122" s="20">
        <v>131</v>
      </c>
      <c r="B122" s="20" t="s">
        <v>331</v>
      </c>
      <c r="C122" s="20" t="s">
        <v>370</v>
      </c>
      <c r="D122" s="20" t="s">
        <v>437</v>
      </c>
      <c r="E122" s="20" t="s">
        <v>438</v>
      </c>
      <c r="F122" s="20" t="s">
        <v>439</v>
      </c>
      <c r="G122" s="20" t="s">
        <v>90</v>
      </c>
      <c r="H122" s="31" t="s">
        <v>149</v>
      </c>
      <c r="I122" s="31" t="s">
        <v>440</v>
      </c>
      <c r="J122" s="31"/>
      <c r="K122" s="20">
        <v>2023</v>
      </c>
      <c r="L122" s="20">
        <v>2023</v>
      </c>
      <c r="M122" s="32">
        <v>1000000</v>
      </c>
      <c r="N122" s="32">
        <v>2000000</v>
      </c>
      <c r="O122" s="20" t="s">
        <v>52</v>
      </c>
      <c r="P122" s="20" t="s">
        <v>68</v>
      </c>
      <c r="Q122" s="20" t="s">
        <v>41</v>
      </c>
      <c r="R122" s="20" t="s">
        <v>37</v>
      </c>
      <c r="S122" s="20" t="s">
        <v>41</v>
      </c>
      <c r="T122" s="20" t="s">
        <v>41</v>
      </c>
      <c r="U122" s="20" t="s">
        <v>37</v>
      </c>
      <c r="V122" s="32" t="s">
        <v>41</v>
      </c>
      <c r="W122" s="32" t="s">
        <v>41</v>
      </c>
      <c r="X122" s="32" t="s">
        <v>373</v>
      </c>
      <c r="Y122" s="37" t="s">
        <v>441</v>
      </c>
      <c r="Z122" s="37" t="s">
        <v>441</v>
      </c>
      <c r="AA122" s="20"/>
    </row>
    <row r="123" s="5" customFormat="1" ht="54" hidden="1" spans="1:27">
      <c r="A123" s="20">
        <v>132</v>
      </c>
      <c r="B123" s="20" t="s">
        <v>331</v>
      </c>
      <c r="C123" s="20" t="s">
        <v>391</v>
      </c>
      <c r="D123" s="20" t="s">
        <v>442</v>
      </c>
      <c r="E123" s="20" t="s">
        <v>32</v>
      </c>
      <c r="F123" s="20" t="s">
        <v>175</v>
      </c>
      <c r="G123" s="20" t="s">
        <v>90</v>
      </c>
      <c r="H123" s="31" t="s">
        <v>35</v>
      </c>
      <c r="I123" s="31" t="s">
        <v>36</v>
      </c>
      <c r="J123" s="31"/>
      <c r="K123" s="20">
        <v>2023</v>
      </c>
      <c r="L123" s="20">
        <v>2023</v>
      </c>
      <c r="M123" s="32">
        <v>2000000</v>
      </c>
      <c r="N123" s="32">
        <v>3000000</v>
      </c>
      <c r="O123" s="20" t="s">
        <v>237</v>
      </c>
      <c r="P123" s="20" t="s">
        <v>68</v>
      </c>
      <c r="Q123" s="20" t="s">
        <v>41</v>
      </c>
      <c r="R123" s="20" t="s">
        <v>37</v>
      </c>
      <c r="S123" s="20" t="s">
        <v>37</v>
      </c>
      <c r="T123" s="20" t="s">
        <v>41</v>
      </c>
      <c r="U123" s="20" t="s">
        <v>37</v>
      </c>
      <c r="V123" s="32" t="s">
        <v>41</v>
      </c>
      <c r="W123" s="32" t="s">
        <v>41</v>
      </c>
      <c r="X123" s="32" t="s">
        <v>393</v>
      </c>
      <c r="Y123" s="37" t="s">
        <v>443</v>
      </c>
      <c r="Z123" s="37" t="s">
        <v>443</v>
      </c>
      <c r="AA123" s="20"/>
    </row>
    <row r="124" s="5" customFormat="1" ht="54" hidden="1" spans="1:27">
      <c r="A124" s="20">
        <v>133</v>
      </c>
      <c r="B124" s="20" t="s">
        <v>331</v>
      </c>
      <c r="C124" s="20" t="s">
        <v>375</v>
      </c>
      <c r="D124" s="20" t="s">
        <v>444</v>
      </c>
      <c r="E124" s="20" t="s">
        <v>32</v>
      </c>
      <c r="F124" s="20" t="s">
        <v>445</v>
      </c>
      <c r="G124" s="20" t="s">
        <v>90</v>
      </c>
      <c r="H124" s="31" t="s">
        <v>149</v>
      </c>
      <c r="I124" s="31" t="s">
        <v>446</v>
      </c>
      <c r="J124" s="31"/>
      <c r="K124" s="20">
        <v>2021</v>
      </c>
      <c r="L124" s="20">
        <v>2023</v>
      </c>
      <c r="M124" s="32">
        <v>691000</v>
      </c>
      <c r="N124" s="32">
        <v>1500000</v>
      </c>
      <c r="O124" s="20" t="s">
        <v>52</v>
      </c>
      <c r="P124" s="20" t="s">
        <v>68</v>
      </c>
      <c r="Q124" s="20" t="s">
        <v>41</v>
      </c>
      <c r="R124" s="20" t="s">
        <v>37</v>
      </c>
      <c r="S124" s="20" t="s">
        <v>41</v>
      </c>
      <c r="T124" s="20" t="s">
        <v>41</v>
      </c>
      <c r="U124" s="20" t="s">
        <v>37</v>
      </c>
      <c r="V124" s="32" t="s">
        <v>41</v>
      </c>
      <c r="W124" s="32" t="s">
        <v>41</v>
      </c>
      <c r="X124" s="32" t="s">
        <v>378</v>
      </c>
      <c r="Y124" s="37" t="s">
        <v>447</v>
      </c>
      <c r="Z124" s="37" t="s">
        <v>447</v>
      </c>
      <c r="AA124" s="20"/>
    </row>
    <row r="125" s="5" customFormat="1" ht="67.5" hidden="1" spans="1:27">
      <c r="A125" s="20">
        <v>134</v>
      </c>
      <c r="B125" s="20" t="s">
        <v>331</v>
      </c>
      <c r="C125" s="20" t="s">
        <v>358</v>
      </c>
      <c r="D125" s="20" t="s">
        <v>448</v>
      </c>
      <c r="E125" s="20" t="s">
        <v>32</v>
      </c>
      <c r="F125" s="20" t="s">
        <v>413</v>
      </c>
      <c r="G125" s="20" t="s">
        <v>90</v>
      </c>
      <c r="H125" s="31" t="s">
        <v>35</v>
      </c>
      <c r="I125" s="31" t="s">
        <v>36</v>
      </c>
      <c r="J125" s="31"/>
      <c r="K125" s="20">
        <v>2022</v>
      </c>
      <c r="L125" s="20">
        <v>2023</v>
      </c>
      <c r="M125" s="32">
        <v>1000000</v>
      </c>
      <c r="N125" s="32">
        <v>4687300</v>
      </c>
      <c r="O125" s="20" t="s">
        <v>49</v>
      </c>
      <c r="P125" s="20" t="s">
        <v>68</v>
      </c>
      <c r="Q125" s="20" t="s">
        <v>41</v>
      </c>
      <c r="R125" s="20" t="s">
        <v>41</v>
      </c>
      <c r="S125" s="20" t="s">
        <v>41</v>
      </c>
      <c r="T125" s="20" t="s">
        <v>37</v>
      </c>
      <c r="U125" s="20" t="s">
        <v>37</v>
      </c>
      <c r="V125" s="32" t="s">
        <v>41</v>
      </c>
      <c r="W125" s="32" t="s">
        <v>41</v>
      </c>
      <c r="X125" s="32" t="s">
        <v>360</v>
      </c>
      <c r="Y125" s="37" t="s">
        <v>449</v>
      </c>
      <c r="Z125" s="37" t="s">
        <v>450</v>
      </c>
      <c r="AA125" s="20"/>
    </row>
    <row r="126" s="5" customFormat="1" ht="67.5" hidden="1" spans="1:27">
      <c r="A126" s="20">
        <v>135</v>
      </c>
      <c r="B126" s="20" t="s">
        <v>331</v>
      </c>
      <c r="C126" s="20" t="s">
        <v>381</v>
      </c>
      <c r="D126" s="20" t="s">
        <v>451</v>
      </c>
      <c r="E126" s="20" t="s">
        <v>32</v>
      </c>
      <c r="F126" s="20" t="s">
        <v>452</v>
      </c>
      <c r="G126" s="20" t="s">
        <v>34</v>
      </c>
      <c r="H126" s="31" t="s">
        <v>149</v>
      </c>
      <c r="I126" s="31" t="s">
        <v>453</v>
      </c>
      <c r="J126" s="31"/>
      <c r="K126" s="20">
        <v>2022</v>
      </c>
      <c r="L126" s="20">
        <v>2023</v>
      </c>
      <c r="M126" s="32">
        <v>2000000</v>
      </c>
      <c r="N126" s="32">
        <v>2000000</v>
      </c>
      <c r="O126" s="20" t="s">
        <v>38</v>
      </c>
      <c r="P126" s="20" t="s">
        <v>39</v>
      </c>
      <c r="Q126" s="20" t="s">
        <v>41</v>
      </c>
      <c r="R126" s="20" t="s">
        <v>37</v>
      </c>
      <c r="S126" s="20" t="s">
        <v>41</v>
      </c>
      <c r="T126" s="20" t="s">
        <v>37</v>
      </c>
      <c r="U126" s="20" t="s">
        <v>37</v>
      </c>
      <c r="V126" s="32" t="s">
        <v>41</v>
      </c>
      <c r="W126" s="32" t="s">
        <v>41</v>
      </c>
      <c r="X126" s="32" t="s">
        <v>383</v>
      </c>
      <c r="Y126" s="37" t="s">
        <v>454</v>
      </c>
      <c r="Z126" s="37" t="s">
        <v>454</v>
      </c>
      <c r="AA126" s="20"/>
    </row>
    <row r="127" s="5" customFormat="1" ht="67.5" hidden="1" spans="1:27">
      <c r="A127" s="20">
        <v>136</v>
      </c>
      <c r="B127" s="20" t="s">
        <v>331</v>
      </c>
      <c r="C127" s="20" t="s">
        <v>366</v>
      </c>
      <c r="D127" s="20" t="s">
        <v>455</v>
      </c>
      <c r="E127" s="20" t="s">
        <v>32</v>
      </c>
      <c r="F127" s="20" t="s">
        <v>413</v>
      </c>
      <c r="G127" s="20" t="s">
        <v>90</v>
      </c>
      <c r="H127" s="31" t="s">
        <v>35</v>
      </c>
      <c r="I127" s="31" t="s">
        <v>36</v>
      </c>
      <c r="J127" s="31"/>
      <c r="K127" s="20">
        <v>2023</v>
      </c>
      <c r="L127" s="20">
        <v>2024</v>
      </c>
      <c r="M127" s="32">
        <v>1486150</v>
      </c>
      <c r="N127" s="32">
        <v>25293000</v>
      </c>
      <c r="O127" s="20" t="s">
        <v>237</v>
      </c>
      <c r="P127" s="20" t="s">
        <v>68</v>
      </c>
      <c r="Q127" s="20" t="s">
        <v>41</v>
      </c>
      <c r="R127" s="20" t="s">
        <v>37</v>
      </c>
      <c r="S127" s="20" t="s">
        <v>41</v>
      </c>
      <c r="T127" s="20" t="s">
        <v>41</v>
      </c>
      <c r="U127" s="20" t="s">
        <v>37</v>
      </c>
      <c r="V127" s="32" t="s">
        <v>41</v>
      </c>
      <c r="W127" s="32" t="s">
        <v>41</v>
      </c>
      <c r="X127" s="32" t="s">
        <v>368</v>
      </c>
      <c r="Y127" s="37" t="s">
        <v>456</v>
      </c>
      <c r="Z127" s="37" t="s">
        <v>456</v>
      </c>
      <c r="AA127" s="20"/>
    </row>
    <row r="128" s="5" customFormat="1" ht="67.5" hidden="1" spans="1:27">
      <c r="A128" s="20">
        <v>137</v>
      </c>
      <c r="B128" s="20" t="s">
        <v>331</v>
      </c>
      <c r="C128" s="20" t="s">
        <v>387</v>
      </c>
      <c r="D128" s="20" t="s">
        <v>457</v>
      </c>
      <c r="E128" s="20" t="s">
        <v>32</v>
      </c>
      <c r="F128" s="20" t="s">
        <v>445</v>
      </c>
      <c r="G128" s="20" t="s">
        <v>90</v>
      </c>
      <c r="H128" s="31" t="s">
        <v>149</v>
      </c>
      <c r="I128" s="31" t="s">
        <v>453</v>
      </c>
      <c r="J128" s="31"/>
      <c r="K128" s="20">
        <v>2023</v>
      </c>
      <c r="L128" s="20">
        <v>2024</v>
      </c>
      <c r="M128" s="32">
        <v>150000</v>
      </c>
      <c r="N128" s="32">
        <v>2300000</v>
      </c>
      <c r="O128" s="20" t="s">
        <v>52</v>
      </c>
      <c r="P128" s="20" t="s">
        <v>68</v>
      </c>
      <c r="Q128" s="20" t="s">
        <v>41</v>
      </c>
      <c r="R128" s="20" t="s">
        <v>37</v>
      </c>
      <c r="S128" s="20" t="s">
        <v>41</v>
      </c>
      <c r="T128" s="20" t="s">
        <v>41</v>
      </c>
      <c r="U128" s="20" t="s">
        <v>37</v>
      </c>
      <c r="V128" s="32" t="s">
        <v>41</v>
      </c>
      <c r="W128" s="32" t="s">
        <v>41</v>
      </c>
      <c r="X128" s="32" t="s">
        <v>389</v>
      </c>
      <c r="Y128" s="37" t="s">
        <v>458</v>
      </c>
      <c r="Z128" s="37" t="s">
        <v>458</v>
      </c>
      <c r="AA128" s="20"/>
    </row>
    <row r="129" s="5" customFormat="1" ht="54" hidden="1" spans="1:27">
      <c r="A129" s="20">
        <v>138</v>
      </c>
      <c r="B129" s="20" t="s">
        <v>331</v>
      </c>
      <c r="C129" s="20" t="s">
        <v>362</v>
      </c>
      <c r="D129" s="20" t="s">
        <v>459</v>
      </c>
      <c r="E129" s="20" t="s">
        <v>32</v>
      </c>
      <c r="F129" s="20" t="s">
        <v>413</v>
      </c>
      <c r="G129" s="20" t="s">
        <v>90</v>
      </c>
      <c r="H129" s="31" t="s">
        <v>35</v>
      </c>
      <c r="I129" s="31" t="s">
        <v>36</v>
      </c>
      <c r="J129" s="31"/>
      <c r="K129" s="20">
        <v>2022</v>
      </c>
      <c r="L129" s="20">
        <v>2023</v>
      </c>
      <c r="M129" s="32">
        <v>150000</v>
      </c>
      <c r="N129" s="32">
        <v>3150000</v>
      </c>
      <c r="O129" s="20" t="s">
        <v>237</v>
      </c>
      <c r="P129" s="20" t="s">
        <v>68</v>
      </c>
      <c r="Q129" s="20" t="s">
        <v>41</v>
      </c>
      <c r="R129" s="20" t="s">
        <v>37</v>
      </c>
      <c r="S129" s="20" t="s">
        <v>41</v>
      </c>
      <c r="T129" s="20" t="s">
        <v>41</v>
      </c>
      <c r="U129" s="20" t="s">
        <v>37</v>
      </c>
      <c r="V129" s="32" t="s">
        <v>41</v>
      </c>
      <c r="W129" s="32" t="s">
        <v>41</v>
      </c>
      <c r="X129" s="32" t="s">
        <v>364</v>
      </c>
      <c r="Y129" s="37" t="s">
        <v>460</v>
      </c>
      <c r="Z129" s="37" t="s">
        <v>461</v>
      </c>
      <c r="AA129" s="20"/>
    </row>
    <row r="130" s="5" customFormat="1" ht="67.5" hidden="1" spans="1:27">
      <c r="A130" s="20">
        <v>139</v>
      </c>
      <c r="B130" s="20" t="s">
        <v>331</v>
      </c>
      <c r="C130" s="20" t="s">
        <v>384</v>
      </c>
      <c r="D130" s="20" t="s">
        <v>462</v>
      </c>
      <c r="E130" s="20" t="s">
        <v>32</v>
      </c>
      <c r="F130" s="20" t="s">
        <v>445</v>
      </c>
      <c r="G130" s="20" t="s">
        <v>80</v>
      </c>
      <c r="H130" s="31" t="s">
        <v>149</v>
      </c>
      <c r="I130" s="31" t="s">
        <v>463</v>
      </c>
      <c r="J130" s="31"/>
      <c r="K130" s="20">
        <v>2023</v>
      </c>
      <c r="L130" s="20">
        <v>2025</v>
      </c>
      <c r="M130" s="32">
        <v>4500000</v>
      </c>
      <c r="N130" s="32">
        <v>9500000</v>
      </c>
      <c r="O130" s="20" t="s">
        <v>52</v>
      </c>
      <c r="P130" s="20" t="s">
        <v>68</v>
      </c>
      <c r="Q130" s="20" t="s">
        <v>41</v>
      </c>
      <c r="R130" s="20" t="s">
        <v>37</v>
      </c>
      <c r="S130" s="20" t="s">
        <v>37</v>
      </c>
      <c r="T130" s="20" t="s">
        <v>37</v>
      </c>
      <c r="U130" s="20" t="s">
        <v>37</v>
      </c>
      <c r="V130" s="32" t="s">
        <v>41</v>
      </c>
      <c r="W130" s="32" t="s">
        <v>41</v>
      </c>
      <c r="X130" s="32" t="s">
        <v>386</v>
      </c>
      <c r="Y130" s="37" t="s">
        <v>464</v>
      </c>
      <c r="Z130" s="37" t="s">
        <v>465</v>
      </c>
      <c r="AA130" s="20"/>
    </row>
    <row r="131" s="5" customFormat="1" ht="67.5" hidden="1" spans="1:27">
      <c r="A131" s="20">
        <v>140</v>
      </c>
      <c r="B131" s="20" t="s">
        <v>331</v>
      </c>
      <c r="C131" s="20" t="s">
        <v>403</v>
      </c>
      <c r="D131" s="20" t="s">
        <v>466</v>
      </c>
      <c r="E131" s="20" t="s">
        <v>32</v>
      </c>
      <c r="F131" s="20" t="s">
        <v>413</v>
      </c>
      <c r="G131" s="20" t="s">
        <v>90</v>
      </c>
      <c r="H131" s="31" t="s">
        <v>35</v>
      </c>
      <c r="I131" s="31" t="s">
        <v>36</v>
      </c>
      <c r="J131" s="31"/>
      <c r="K131" s="20">
        <v>2022</v>
      </c>
      <c r="L131" s="20">
        <v>2023</v>
      </c>
      <c r="M131" s="32">
        <v>700000</v>
      </c>
      <c r="N131" s="32">
        <v>1700000</v>
      </c>
      <c r="O131" s="20" t="s">
        <v>49</v>
      </c>
      <c r="P131" s="20" t="s">
        <v>68</v>
      </c>
      <c r="Q131" s="20" t="s">
        <v>41</v>
      </c>
      <c r="R131" s="20" t="s">
        <v>41</v>
      </c>
      <c r="S131" s="20" t="s">
        <v>41</v>
      </c>
      <c r="T131" s="20" t="s">
        <v>41</v>
      </c>
      <c r="U131" s="20" t="s">
        <v>37</v>
      </c>
      <c r="V131" s="32" t="s">
        <v>41</v>
      </c>
      <c r="W131" s="32" t="s">
        <v>41</v>
      </c>
      <c r="X131" s="32" t="s">
        <v>467</v>
      </c>
      <c r="Y131" s="37" t="s">
        <v>468</v>
      </c>
      <c r="Z131" s="37" t="s">
        <v>468</v>
      </c>
      <c r="AA131" s="20"/>
    </row>
    <row r="132" s="5" customFormat="1" ht="54" hidden="1" spans="1:27">
      <c r="A132" s="20">
        <v>141</v>
      </c>
      <c r="B132" s="20" t="s">
        <v>331</v>
      </c>
      <c r="C132" s="20" t="s">
        <v>407</v>
      </c>
      <c r="D132" s="20" t="s">
        <v>469</v>
      </c>
      <c r="E132" s="20" t="s">
        <v>32</v>
      </c>
      <c r="F132" s="20" t="s">
        <v>413</v>
      </c>
      <c r="G132" s="20" t="s">
        <v>90</v>
      </c>
      <c r="H132" s="31" t="s">
        <v>35</v>
      </c>
      <c r="I132" s="31" t="s">
        <v>36</v>
      </c>
      <c r="J132" s="31"/>
      <c r="K132" s="20">
        <v>2023</v>
      </c>
      <c r="L132" s="20">
        <v>2024</v>
      </c>
      <c r="M132" s="32">
        <v>2500000</v>
      </c>
      <c r="N132" s="32">
        <v>2500000</v>
      </c>
      <c r="O132" s="20" t="s">
        <v>52</v>
      </c>
      <c r="P132" s="20" t="s">
        <v>68</v>
      </c>
      <c r="Q132" s="20" t="s">
        <v>41</v>
      </c>
      <c r="R132" s="20" t="s">
        <v>37</v>
      </c>
      <c r="S132" s="20" t="s">
        <v>41</v>
      </c>
      <c r="T132" s="20" t="s">
        <v>37</v>
      </c>
      <c r="U132" s="20" t="s">
        <v>37</v>
      </c>
      <c r="V132" s="32" t="s">
        <v>41</v>
      </c>
      <c r="W132" s="32" t="s">
        <v>41</v>
      </c>
      <c r="X132" s="32" t="s">
        <v>470</v>
      </c>
      <c r="Y132" s="37" t="s">
        <v>471</v>
      </c>
      <c r="Z132" s="37" t="s">
        <v>471</v>
      </c>
      <c r="AA132" s="20"/>
    </row>
    <row r="133" s="5" customFormat="1" ht="67.5" hidden="1" spans="1:27">
      <c r="A133" s="20">
        <v>142</v>
      </c>
      <c r="B133" s="20" t="s">
        <v>331</v>
      </c>
      <c r="C133" s="20" t="s">
        <v>370</v>
      </c>
      <c r="D133" s="20" t="s">
        <v>472</v>
      </c>
      <c r="E133" s="20" t="s">
        <v>32</v>
      </c>
      <c r="F133" s="20" t="s">
        <v>452</v>
      </c>
      <c r="G133" s="20" t="s">
        <v>34</v>
      </c>
      <c r="H133" s="31" t="s">
        <v>149</v>
      </c>
      <c r="I133" s="31" t="s">
        <v>181</v>
      </c>
      <c r="J133" s="31"/>
      <c r="K133" s="20">
        <v>2023</v>
      </c>
      <c r="L133" s="20">
        <v>2023</v>
      </c>
      <c r="M133" s="32">
        <v>500000</v>
      </c>
      <c r="N133" s="32">
        <v>1000000</v>
      </c>
      <c r="O133" s="20" t="s">
        <v>52</v>
      </c>
      <c r="P133" s="20" t="s">
        <v>68</v>
      </c>
      <c r="Q133" s="20" t="s">
        <v>41</v>
      </c>
      <c r="R133" s="20" t="s">
        <v>37</v>
      </c>
      <c r="S133" s="20" t="s">
        <v>41</v>
      </c>
      <c r="T133" s="20" t="s">
        <v>41</v>
      </c>
      <c r="U133" s="20" t="s">
        <v>37</v>
      </c>
      <c r="V133" s="32" t="s">
        <v>41</v>
      </c>
      <c r="W133" s="32" t="s">
        <v>41</v>
      </c>
      <c r="X133" s="32" t="s">
        <v>373</v>
      </c>
      <c r="Y133" s="37" t="s">
        <v>441</v>
      </c>
      <c r="Z133" s="37" t="s">
        <v>441</v>
      </c>
      <c r="AA133" s="20"/>
    </row>
    <row r="134" s="5" customFormat="1" ht="67.5" hidden="1" spans="1:27">
      <c r="A134" s="20">
        <v>143</v>
      </c>
      <c r="B134" s="20" t="s">
        <v>331</v>
      </c>
      <c r="C134" s="20" t="s">
        <v>375</v>
      </c>
      <c r="D134" s="20" t="s">
        <v>473</v>
      </c>
      <c r="E134" s="20" t="s">
        <v>32</v>
      </c>
      <c r="F134" s="20" t="s">
        <v>452</v>
      </c>
      <c r="G134" s="20" t="s">
        <v>34</v>
      </c>
      <c r="H134" s="31" t="s">
        <v>149</v>
      </c>
      <c r="I134" s="31" t="s">
        <v>474</v>
      </c>
      <c r="J134" s="31"/>
      <c r="K134" s="20">
        <v>2023</v>
      </c>
      <c r="L134" s="20">
        <v>2023</v>
      </c>
      <c r="M134" s="32">
        <v>1000000</v>
      </c>
      <c r="N134" s="32">
        <v>5200000</v>
      </c>
      <c r="O134" s="20" t="s">
        <v>52</v>
      </c>
      <c r="P134" s="20" t="s">
        <v>68</v>
      </c>
      <c r="Q134" s="20" t="s">
        <v>41</v>
      </c>
      <c r="R134" s="20" t="s">
        <v>37</v>
      </c>
      <c r="S134" s="20" t="s">
        <v>41</v>
      </c>
      <c r="T134" s="20" t="s">
        <v>41</v>
      </c>
      <c r="U134" s="20" t="s">
        <v>37</v>
      </c>
      <c r="V134" s="32" t="s">
        <v>41</v>
      </c>
      <c r="W134" s="32" t="s">
        <v>41</v>
      </c>
      <c r="X134" s="32" t="s">
        <v>378</v>
      </c>
      <c r="Y134" s="37" t="s">
        <v>475</v>
      </c>
      <c r="Z134" s="37" t="s">
        <v>475</v>
      </c>
      <c r="AA134" s="20"/>
    </row>
    <row r="135" s="5" customFormat="1" ht="67.5" hidden="1" spans="1:27">
      <c r="A135" s="20">
        <v>144</v>
      </c>
      <c r="B135" s="20" t="s">
        <v>331</v>
      </c>
      <c r="C135" s="20" t="s">
        <v>358</v>
      </c>
      <c r="D135" s="20" t="s">
        <v>476</v>
      </c>
      <c r="E135" s="20" t="s">
        <v>32</v>
      </c>
      <c r="F135" s="20" t="s">
        <v>445</v>
      </c>
      <c r="G135" s="20" t="s">
        <v>90</v>
      </c>
      <c r="H135" s="31" t="s">
        <v>149</v>
      </c>
      <c r="I135" s="31" t="s">
        <v>446</v>
      </c>
      <c r="J135" s="31"/>
      <c r="K135" s="20">
        <v>2022</v>
      </c>
      <c r="L135" s="20">
        <v>2022</v>
      </c>
      <c r="M135" s="32">
        <v>1000000</v>
      </c>
      <c r="N135" s="32">
        <v>2200000</v>
      </c>
      <c r="O135" s="20" t="s">
        <v>237</v>
      </c>
      <c r="P135" s="20" t="s">
        <v>68</v>
      </c>
      <c r="Q135" s="20" t="s">
        <v>41</v>
      </c>
      <c r="R135" s="20" t="s">
        <v>37</v>
      </c>
      <c r="S135" s="20" t="s">
        <v>41</v>
      </c>
      <c r="T135" s="20" t="s">
        <v>37</v>
      </c>
      <c r="U135" s="20" t="s">
        <v>37</v>
      </c>
      <c r="V135" s="32" t="s">
        <v>41</v>
      </c>
      <c r="W135" s="32" t="s">
        <v>41</v>
      </c>
      <c r="X135" s="32" t="s">
        <v>360</v>
      </c>
      <c r="Y135" s="37" t="s">
        <v>477</v>
      </c>
      <c r="Z135" s="37" t="s">
        <v>478</v>
      </c>
      <c r="AA135" s="20"/>
    </row>
    <row r="136" s="5" customFormat="1" ht="40.5" hidden="1" spans="1:27">
      <c r="A136" s="20">
        <v>145</v>
      </c>
      <c r="B136" s="20" t="s">
        <v>331</v>
      </c>
      <c r="C136" s="20" t="s">
        <v>362</v>
      </c>
      <c r="D136" s="20" t="s">
        <v>479</v>
      </c>
      <c r="E136" s="20" t="s">
        <v>32</v>
      </c>
      <c r="F136" s="20" t="s">
        <v>413</v>
      </c>
      <c r="G136" s="20" t="s">
        <v>90</v>
      </c>
      <c r="H136" s="31" t="s">
        <v>35</v>
      </c>
      <c r="I136" s="31" t="s">
        <v>36</v>
      </c>
      <c r="J136" s="31"/>
      <c r="K136" s="20">
        <v>2022</v>
      </c>
      <c r="L136" s="20">
        <v>2023</v>
      </c>
      <c r="M136" s="32">
        <v>850000</v>
      </c>
      <c r="N136" s="32">
        <v>3850000</v>
      </c>
      <c r="O136" s="20" t="s">
        <v>237</v>
      </c>
      <c r="P136" s="20" t="s">
        <v>68</v>
      </c>
      <c r="Q136" s="20" t="s">
        <v>41</v>
      </c>
      <c r="R136" s="20" t="s">
        <v>37</v>
      </c>
      <c r="S136" s="20" t="s">
        <v>41</v>
      </c>
      <c r="T136" s="20" t="s">
        <v>41</v>
      </c>
      <c r="U136" s="20" t="s">
        <v>37</v>
      </c>
      <c r="V136" s="32" t="s">
        <v>41</v>
      </c>
      <c r="W136" s="32" t="s">
        <v>41</v>
      </c>
      <c r="X136" s="32" t="s">
        <v>364</v>
      </c>
      <c r="Y136" s="37" t="s">
        <v>460</v>
      </c>
      <c r="Z136" s="37" t="s">
        <v>461</v>
      </c>
      <c r="AA136" s="20"/>
    </row>
    <row r="137" s="5" customFormat="1" ht="54" hidden="1" spans="1:27">
      <c r="A137" s="20">
        <v>146</v>
      </c>
      <c r="B137" s="20" t="s">
        <v>331</v>
      </c>
      <c r="C137" s="20" t="s">
        <v>387</v>
      </c>
      <c r="D137" s="20" t="s">
        <v>480</v>
      </c>
      <c r="E137" s="20" t="s">
        <v>32</v>
      </c>
      <c r="F137" s="20" t="s">
        <v>413</v>
      </c>
      <c r="G137" s="20" t="s">
        <v>90</v>
      </c>
      <c r="H137" s="31" t="s">
        <v>35</v>
      </c>
      <c r="I137" s="31" t="s">
        <v>36</v>
      </c>
      <c r="J137" s="31"/>
      <c r="K137" s="20">
        <v>2023</v>
      </c>
      <c r="L137" s="20">
        <v>2024</v>
      </c>
      <c r="M137" s="32">
        <v>250000</v>
      </c>
      <c r="N137" s="32">
        <v>4700000</v>
      </c>
      <c r="O137" s="20" t="s">
        <v>52</v>
      </c>
      <c r="P137" s="20" t="s">
        <v>68</v>
      </c>
      <c r="Q137" s="20" t="s">
        <v>41</v>
      </c>
      <c r="R137" s="20" t="s">
        <v>37</v>
      </c>
      <c r="S137" s="20" t="s">
        <v>41</v>
      </c>
      <c r="T137" s="20" t="s">
        <v>41</v>
      </c>
      <c r="U137" s="20" t="s">
        <v>37</v>
      </c>
      <c r="V137" s="32" t="s">
        <v>41</v>
      </c>
      <c r="W137" s="32" t="s">
        <v>41</v>
      </c>
      <c r="X137" s="32" t="s">
        <v>389</v>
      </c>
      <c r="Y137" s="37" t="s">
        <v>481</v>
      </c>
      <c r="Z137" s="37" t="s">
        <v>481</v>
      </c>
      <c r="AA137" s="20"/>
    </row>
    <row r="138" s="5" customFormat="1" ht="67.5" hidden="1" spans="1:27">
      <c r="A138" s="20">
        <v>147</v>
      </c>
      <c r="B138" s="20" t="s">
        <v>331</v>
      </c>
      <c r="C138" s="20" t="s">
        <v>403</v>
      </c>
      <c r="D138" s="20" t="s">
        <v>482</v>
      </c>
      <c r="E138" s="20" t="s">
        <v>32</v>
      </c>
      <c r="F138" s="20" t="s">
        <v>413</v>
      </c>
      <c r="G138" s="20" t="s">
        <v>90</v>
      </c>
      <c r="H138" s="31" t="s">
        <v>35</v>
      </c>
      <c r="I138" s="31" t="s">
        <v>36</v>
      </c>
      <c r="J138" s="31"/>
      <c r="K138" s="20">
        <v>2022</v>
      </c>
      <c r="L138" s="20">
        <v>2023</v>
      </c>
      <c r="M138" s="32">
        <v>2700000</v>
      </c>
      <c r="N138" s="32">
        <v>2700000</v>
      </c>
      <c r="O138" s="20" t="s">
        <v>52</v>
      </c>
      <c r="P138" s="20" t="s">
        <v>68</v>
      </c>
      <c r="Q138" s="20" t="s">
        <v>41</v>
      </c>
      <c r="R138" s="20" t="s">
        <v>37</v>
      </c>
      <c r="S138" s="20" t="s">
        <v>41</v>
      </c>
      <c r="T138" s="20" t="s">
        <v>41</v>
      </c>
      <c r="U138" s="20" t="s">
        <v>37</v>
      </c>
      <c r="V138" s="32" t="s">
        <v>41</v>
      </c>
      <c r="W138" s="32" t="s">
        <v>41</v>
      </c>
      <c r="X138" s="32" t="s">
        <v>467</v>
      </c>
      <c r="Y138" s="37" t="s">
        <v>483</v>
      </c>
      <c r="Z138" s="37" t="s">
        <v>484</v>
      </c>
      <c r="AA138" s="20"/>
    </row>
    <row r="139" s="5" customFormat="1" ht="54" hidden="1" spans="1:27">
      <c r="A139" s="20">
        <v>148</v>
      </c>
      <c r="B139" s="20" t="s">
        <v>331</v>
      </c>
      <c r="C139" s="20" t="s">
        <v>407</v>
      </c>
      <c r="D139" s="20" t="s">
        <v>485</v>
      </c>
      <c r="E139" s="20" t="s">
        <v>32</v>
      </c>
      <c r="F139" s="20" t="s">
        <v>413</v>
      </c>
      <c r="G139" s="20" t="s">
        <v>90</v>
      </c>
      <c r="H139" s="31" t="s">
        <v>35</v>
      </c>
      <c r="I139" s="31" t="s">
        <v>36</v>
      </c>
      <c r="J139" s="31"/>
      <c r="K139" s="20">
        <v>2023</v>
      </c>
      <c r="L139" s="20">
        <v>2024</v>
      </c>
      <c r="M139" s="32">
        <v>1000000</v>
      </c>
      <c r="N139" s="32">
        <v>4500000</v>
      </c>
      <c r="O139" s="20" t="s">
        <v>52</v>
      </c>
      <c r="P139" s="20" t="s">
        <v>68</v>
      </c>
      <c r="Q139" s="20" t="s">
        <v>41</v>
      </c>
      <c r="R139" s="20" t="s">
        <v>37</v>
      </c>
      <c r="S139" s="20" t="s">
        <v>41</v>
      </c>
      <c r="T139" s="20" t="s">
        <v>37</v>
      </c>
      <c r="U139" s="20" t="s">
        <v>37</v>
      </c>
      <c r="V139" s="32" t="s">
        <v>41</v>
      </c>
      <c r="W139" s="32" t="s">
        <v>41</v>
      </c>
      <c r="X139" s="32" t="s">
        <v>470</v>
      </c>
      <c r="Y139" s="37" t="s">
        <v>471</v>
      </c>
      <c r="Z139" s="37" t="s">
        <v>471</v>
      </c>
      <c r="AA139" s="20"/>
    </row>
    <row r="140" s="5" customFormat="1" ht="54" hidden="1" spans="1:27">
      <c r="A140" s="20">
        <v>149</v>
      </c>
      <c r="B140" s="20" t="s">
        <v>331</v>
      </c>
      <c r="C140" s="20" t="s">
        <v>358</v>
      </c>
      <c r="D140" s="20" t="s">
        <v>486</v>
      </c>
      <c r="E140" s="20" t="s">
        <v>32</v>
      </c>
      <c r="F140" s="20" t="s">
        <v>487</v>
      </c>
      <c r="G140" s="20" t="s">
        <v>96</v>
      </c>
      <c r="H140" s="31" t="s">
        <v>35</v>
      </c>
      <c r="I140" s="31" t="s">
        <v>36</v>
      </c>
      <c r="J140" s="31"/>
      <c r="K140" s="20">
        <v>2023</v>
      </c>
      <c r="L140" s="20">
        <v>2023</v>
      </c>
      <c r="M140" s="32">
        <v>200000</v>
      </c>
      <c r="N140" s="32">
        <v>200000</v>
      </c>
      <c r="O140" s="20" t="s">
        <v>52</v>
      </c>
      <c r="P140" s="20" t="s">
        <v>68</v>
      </c>
      <c r="Q140" s="20" t="s">
        <v>41</v>
      </c>
      <c r="R140" s="20" t="s">
        <v>37</v>
      </c>
      <c r="S140" s="20" t="s">
        <v>41</v>
      </c>
      <c r="T140" s="20" t="s">
        <v>37</v>
      </c>
      <c r="U140" s="20" t="s">
        <v>37</v>
      </c>
      <c r="V140" s="32" t="s">
        <v>41</v>
      </c>
      <c r="W140" s="32" t="s">
        <v>41</v>
      </c>
      <c r="X140" s="32" t="s">
        <v>360</v>
      </c>
      <c r="Y140" s="37" t="s">
        <v>488</v>
      </c>
      <c r="Z140" s="37" t="s">
        <v>488</v>
      </c>
      <c r="AA140" s="20"/>
    </row>
    <row r="141" s="5" customFormat="1" ht="54" hidden="1" spans="1:27">
      <c r="A141" s="20">
        <v>150</v>
      </c>
      <c r="B141" s="20" t="s">
        <v>331</v>
      </c>
      <c r="C141" s="20" t="s">
        <v>387</v>
      </c>
      <c r="D141" s="20" t="s">
        <v>489</v>
      </c>
      <c r="E141" s="20" t="s">
        <v>438</v>
      </c>
      <c r="F141" s="20" t="s">
        <v>439</v>
      </c>
      <c r="G141" s="20" t="s">
        <v>90</v>
      </c>
      <c r="H141" s="31" t="s">
        <v>149</v>
      </c>
      <c r="I141" s="31" t="s">
        <v>490</v>
      </c>
      <c r="J141" s="31"/>
      <c r="K141" s="20">
        <v>2023</v>
      </c>
      <c r="L141" s="20">
        <v>2024</v>
      </c>
      <c r="M141" s="32">
        <v>200000</v>
      </c>
      <c r="N141" s="32">
        <v>4300000</v>
      </c>
      <c r="O141" s="20" t="s">
        <v>52</v>
      </c>
      <c r="P141" s="20" t="s">
        <v>68</v>
      </c>
      <c r="Q141" s="20" t="s">
        <v>41</v>
      </c>
      <c r="R141" s="20" t="s">
        <v>37</v>
      </c>
      <c r="S141" s="20" t="s">
        <v>41</v>
      </c>
      <c r="T141" s="20" t="s">
        <v>41</v>
      </c>
      <c r="U141" s="20" t="s">
        <v>37</v>
      </c>
      <c r="V141" s="32" t="s">
        <v>41</v>
      </c>
      <c r="W141" s="32" t="s">
        <v>41</v>
      </c>
      <c r="X141" s="32" t="s">
        <v>389</v>
      </c>
      <c r="Y141" s="37" t="s">
        <v>491</v>
      </c>
      <c r="Z141" s="37" t="s">
        <v>491</v>
      </c>
      <c r="AA141" s="20"/>
    </row>
    <row r="142" s="5" customFormat="1" ht="67.5" hidden="1" spans="1:27">
      <c r="A142" s="20">
        <v>151</v>
      </c>
      <c r="B142" s="20" t="s">
        <v>331</v>
      </c>
      <c r="C142" s="20" t="s">
        <v>403</v>
      </c>
      <c r="D142" s="20" t="s">
        <v>492</v>
      </c>
      <c r="E142" s="20" t="s">
        <v>32</v>
      </c>
      <c r="F142" s="20" t="s">
        <v>175</v>
      </c>
      <c r="G142" s="20" t="s">
        <v>90</v>
      </c>
      <c r="H142" s="31" t="s">
        <v>35</v>
      </c>
      <c r="I142" s="31" t="s">
        <v>36</v>
      </c>
      <c r="J142" s="31"/>
      <c r="K142" s="20">
        <v>2022</v>
      </c>
      <c r="L142" s="20">
        <v>2023</v>
      </c>
      <c r="M142" s="32">
        <v>2000000</v>
      </c>
      <c r="N142" s="32">
        <v>5850000</v>
      </c>
      <c r="O142" s="20" t="s">
        <v>52</v>
      </c>
      <c r="P142" s="20" t="s">
        <v>68</v>
      </c>
      <c r="Q142" s="20" t="s">
        <v>41</v>
      </c>
      <c r="R142" s="20" t="s">
        <v>41</v>
      </c>
      <c r="S142" s="20" t="s">
        <v>41</v>
      </c>
      <c r="T142" s="20" t="s">
        <v>41</v>
      </c>
      <c r="U142" s="20" t="s">
        <v>37</v>
      </c>
      <c r="V142" s="32" t="s">
        <v>41</v>
      </c>
      <c r="W142" s="32" t="s">
        <v>41</v>
      </c>
      <c r="X142" s="32" t="s">
        <v>467</v>
      </c>
      <c r="Y142" s="37" t="s">
        <v>493</v>
      </c>
      <c r="Z142" s="37" t="s">
        <v>493</v>
      </c>
      <c r="AA142" s="20"/>
    </row>
    <row r="143" s="5" customFormat="1" ht="54" hidden="1" spans="1:27">
      <c r="A143" s="20">
        <v>152</v>
      </c>
      <c r="B143" s="20" t="s">
        <v>331</v>
      </c>
      <c r="C143" s="20" t="s">
        <v>358</v>
      </c>
      <c r="D143" s="20" t="s">
        <v>494</v>
      </c>
      <c r="E143" s="20" t="s">
        <v>32</v>
      </c>
      <c r="F143" s="20" t="s">
        <v>495</v>
      </c>
      <c r="G143" s="20" t="s">
        <v>34</v>
      </c>
      <c r="H143" s="31" t="s">
        <v>35</v>
      </c>
      <c r="I143" s="31" t="s">
        <v>36</v>
      </c>
      <c r="J143" s="31"/>
      <c r="K143" s="20">
        <v>2023</v>
      </c>
      <c r="L143" s="20">
        <v>2023</v>
      </c>
      <c r="M143" s="32">
        <v>1450000</v>
      </c>
      <c r="N143" s="32">
        <v>2450000</v>
      </c>
      <c r="O143" s="20" t="s">
        <v>52</v>
      </c>
      <c r="P143" s="20" t="s">
        <v>68</v>
      </c>
      <c r="Q143" s="20" t="s">
        <v>41</v>
      </c>
      <c r="R143" s="20" t="s">
        <v>37</v>
      </c>
      <c r="S143" s="20" t="s">
        <v>41</v>
      </c>
      <c r="T143" s="20" t="s">
        <v>37</v>
      </c>
      <c r="U143" s="20" t="s">
        <v>37</v>
      </c>
      <c r="V143" s="32" t="s">
        <v>41</v>
      </c>
      <c r="W143" s="32" t="s">
        <v>41</v>
      </c>
      <c r="X143" s="32" t="s">
        <v>360</v>
      </c>
      <c r="Y143" s="37" t="s">
        <v>496</v>
      </c>
      <c r="Z143" s="37" t="s">
        <v>497</v>
      </c>
      <c r="AA143" s="20"/>
    </row>
    <row r="144" s="5" customFormat="1" ht="40.5" hidden="1" spans="1:27">
      <c r="A144" s="20">
        <v>153</v>
      </c>
      <c r="B144" s="20" t="s">
        <v>331</v>
      </c>
      <c r="C144" s="20" t="s">
        <v>387</v>
      </c>
      <c r="D144" s="20" t="s">
        <v>498</v>
      </c>
      <c r="E144" s="20" t="s">
        <v>438</v>
      </c>
      <c r="F144" s="20" t="s">
        <v>439</v>
      </c>
      <c r="G144" s="20" t="s">
        <v>90</v>
      </c>
      <c r="H144" s="31" t="s">
        <v>149</v>
      </c>
      <c r="I144" s="31" t="s">
        <v>499</v>
      </c>
      <c r="J144" s="31"/>
      <c r="K144" s="20">
        <v>2023</v>
      </c>
      <c r="L144" s="20">
        <v>2024</v>
      </c>
      <c r="M144" s="32">
        <v>125000</v>
      </c>
      <c r="N144" s="32">
        <v>2950000</v>
      </c>
      <c r="O144" s="20" t="s">
        <v>52</v>
      </c>
      <c r="P144" s="20" t="s">
        <v>68</v>
      </c>
      <c r="Q144" s="20" t="s">
        <v>41</v>
      </c>
      <c r="R144" s="20" t="s">
        <v>37</v>
      </c>
      <c r="S144" s="20" t="s">
        <v>41</v>
      </c>
      <c r="T144" s="20" t="s">
        <v>41</v>
      </c>
      <c r="U144" s="20" t="s">
        <v>37</v>
      </c>
      <c r="V144" s="32" t="s">
        <v>41</v>
      </c>
      <c r="W144" s="32" t="s">
        <v>41</v>
      </c>
      <c r="X144" s="32" t="s">
        <v>389</v>
      </c>
      <c r="Y144" s="37" t="s">
        <v>500</v>
      </c>
      <c r="Z144" s="37" t="s">
        <v>500</v>
      </c>
      <c r="AA144" s="20"/>
    </row>
    <row r="145" s="5" customFormat="1" ht="67.5" hidden="1" spans="1:27">
      <c r="A145" s="20">
        <v>154</v>
      </c>
      <c r="B145" s="20" t="s">
        <v>331</v>
      </c>
      <c r="C145" s="20" t="s">
        <v>403</v>
      </c>
      <c r="D145" s="20" t="s">
        <v>501</v>
      </c>
      <c r="E145" s="20" t="s">
        <v>32</v>
      </c>
      <c r="F145" s="20" t="s">
        <v>445</v>
      </c>
      <c r="G145" s="20" t="s">
        <v>90</v>
      </c>
      <c r="H145" s="31" t="s">
        <v>149</v>
      </c>
      <c r="I145" s="31" t="s">
        <v>463</v>
      </c>
      <c r="J145" s="31"/>
      <c r="K145" s="20">
        <v>2022</v>
      </c>
      <c r="L145" s="20">
        <v>2023</v>
      </c>
      <c r="M145" s="32">
        <v>1500000</v>
      </c>
      <c r="N145" s="32">
        <v>3000000</v>
      </c>
      <c r="O145" s="20" t="s">
        <v>52</v>
      </c>
      <c r="P145" s="20" t="s">
        <v>68</v>
      </c>
      <c r="Q145" s="20" t="s">
        <v>41</v>
      </c>
      <c r="R145" s="20" t="s">
        <v>37</v>
      </c>
      <c r="S145" s="20" t="s">
        <v>37</v>
      </c>
      <c r="T145" s="20" t="s">
        <v>41</v>
      </c>
      <c r="U145" s="20" t="s">
        <v>37</v>
      </c>
      <c r="V145" s="32" t="s">
        <v>41</v>
      </c>
      <c r="W145" s="32" t="s">
        <v>41</v>
      </c>
      <c r="X145" s="32" t="s">
        <v>467</v>
      </c>
      <c r="Y145" s="37" t="s">
        <v>502</v>
      </c>
      <c r="Z145" s="37" t="s">
        <v>502</v>
      </c>
      <c r="AA145" s="20"/>
    </row>
    <row r="146" s="5" customFormat="1" ht="54" hidden="1" spans="1:27">
      <c r="A146" s="20">
        <v>155</v>
      </c>
      <c r="B146" s="20" t="s">
        <v>331</v>
      </c>
      <c r="C146" s="20" t="s">
        <v>358</v>
      </c>
      <c r="D146" s="20" t="s">
        <v>503</v>
      </c>
      <c r="E146" s="20" t="s">
        <v>32</v>
      </c>
      <c r="F146" s="20" t="s">
        <v>495</v>
      </c>
      <c r="G146" s="20" t="s">
        <v>34</v>
      </c>
      <c r="H146" s="31" t="s">
        <v>35</v>
      </c>
      <c r="I146" s="31" t="s">
        <v>36</v>
      </c>
      <c r="J146" s="31"/>
      <c r="K146" s="20">
        <v>2023</v>
      </c>
      <c r="L146" s="20">
        <v>2023</v>
      </c>
      <c r="M146" s="32">
        <v>1050000</v>
      </c>
      <c r="N146" s="32">
        <v>2050000</v>
      </c>
      <c r="O146" s="20" t="s">
        <v>52</v>
      </c>
      <c r="P146" s="20" t="s">
        <v>68</v>
      </c>
      <c r="Q146" s="20" t="s">
        <v>41</v>
      </c>
      <c r="R146" s="20" t="s">
        <v>37</v>
      </c>
      <c r="S146" s="20" t="s">
        <v>41</v>
      </c>
      <c r="T146" s="20" t="s">
        <v>37</v>
      </c>
      <c r="U146" s="20" t="s">
        <v>37</v>
      </c>
      <c r="V146" s="32" t="s">
        <v>41</v>
      </c>
      <c r="W146" s="32" t="s">
        <v>41</v>
      </c>
      <c r="X146" s="32" t="s">
        <v>360</v>
      </c>
      <c r="Y146" s="37" t="s">
        <v>496</v>
      </c>
      <c r="Z146" s="37" t="s">
        <v>497</v>
      </c>
      <c r="AA146" s="20"/>
    </row>
    <row r="147" s="5" customFormat="1" ht="54" hidden="1" spans="1:27">
      <c r="A147" s="20">
        <v>156</v>
      </c>
      <c r="B147" s="20" t="s">
        <v>331</v>
      </c>
      <c r="C147" s="20" t="s">
        <v>387</v>
      </c>
      <c r="D147" s="20" t="s">
        <v>504</v>
      </c>
      <c r="E147" s="20" t="s">
        <v>32</v>
      </c>
      <c r="F147" s="20" t="s">
        <v>495</v>
      </c>
      <c r="G147" s="20" t="s">
        <v>34</v>
      </c>
      <c r="H147" s="31" t="s">
        <v>35</v>
      </c>
      <c r="I147" s="31" t="s">
        <v>36</v>
      </c>
      <c r="J147" s="31"/>
      <c r="K147" s="20">
        <v>2023</v>
      </c>
      <c r="L147" s="20">
        <v>2024</v>
      </c>
      <c r="M147" s="32">
        <v>250000</v>
      </c>
      <c r="N147" s="32">
        <v>4600000</v>
      </c>
      <c r="O147" s="20" t="s">
        <v>52</v>
      </c>
      <c r="P147" s="20" t="s">
        <v>68</v>
      </c>
      <c r="Q147" s="20" t="s">
        <v>41</v>
      </c>
      <c r="R147" s="20" t="s">
        <v>37</v>
      </c>
      <c r="S147" s="20" t="s">
        <v>41</v>
      </c>
      <c r="T147" s="20" t="s">
        <v>41</v>
      </c>
      <c r="U147" s="20" t="s">
        <v>37</v>
      </c>
      <c r="V147" s="32" t="s">
        <v>41</v>
      </c>
      <c r="W147" s="32" t="s">
        <v>41</v>
      </c>
      <c r="X147" s="32" t="s">
        <v>389</v>
      </c>
      <c r="Y147" s="37" t="s">
        <v>505</v>
      </c>
      <c r="Z147" s="37" t="s">
        <v>505</v>
      </c>
      <c r="AA147" s="20"/>
    </row>
    <row r="148" s="5" customFormat="1" ht="67.5" hidden="1" spans="1:27">
      <c r="A148" s="20">
        <v>157</v>
      </c>
      <c r="B148" s="20" t="s">
        <v>331</v>
      </c>
      <c r="C148" s="20" t="s">
        <v>403</v>
      </c>
      <c r="D148" s="20" t="s">
        <v>506</v>
      </c>
      <c r="E148" s="20" t="s">
        <v>32</v>
      </c>
      <c r="F148" s="20" t="s">
        <v>175</v>
      </c>
      <c r="G148" s="20" t="s">
        <v>90</v>
      </c>
      <c r="H148" s="31" t="s">
        <v>35</v>
      </c>
      <c r="I148" s="31" t="s">
        <v>36</v>
      </c>
      <c r="J148" s="31"/>
      <c r="K148" s="20">
        <v>2021</v>
      </c>
      <c r="L148" s="20">
        <v>2023</v>
      </c>
      <c r="M148" s="32">
        <v>3500000</v>
      </c>
      <c r="N148" s="32">
        <v>7000000</v>
      </c>
      <c r="O148" s="20" t="s">
        <v>49</v>
      </c>
      <c r="P148" s="20" t="s">
        <v>68</v>
      </c>
      <c r="Q148" s="20" t="s">
        <v>41</v>
      </c>
      <c r="R148" s="20" t="s">
        <v>41</v>
      </c>
      <c r="S148" s="20" t="s">
        <v>41</v>
      </c>
      <c r="T148" s="20" t="s">
        <v>41</v>
      </c>
      <c r="U148" s="20" t="s">
        <v>37</v>
      </c>
      <c r="V148" s="32" t="s">
        <v>41</v>
      </c>
      <c r="W148" s="32" t="s">
        <v>41</v>
      </c>
      <c r="X148" s="32" t="s">
        <v>467</v>
      </c>
      <c r="Y148" s="37" t="s">
        <v>507</v>
      </c>
      <c r="Z148" s="37" t="s">
        <v>507</v>
      </c>
      <c r="AA148" s="20"/>
    </row>
    <row r="149" s="5" customFormat="1" ht="54" hidden="1" spans="1:27">
      <c r="A149" s="20">
        <v>158</v>
      </c>
      <c r="B149" s="20" t="s">
        <v>331</v>
      </c>
      <c r="C149" s="20" t="s">
        <v>358</v>
      </c>
      <c r="D149" s="20" t="s">
        <v>508</v>
      </c>
      <c r="E149" s="20" t="s">
        <v>32</v>
      </c>
      <c r="F149" s="20" t="s">
        <v>495</v>
      </c>
      <c r="G149" s="20" t="s">
        <v>34</v>
      </c>
      <c r="H149" s="31" t="s">
        <v>35</v>
      </c>
      <c r="I149" s="31" t="s">
        <v>36</v>
      </c>
      <c r="J149" s="31"/>
      <c r="K149" s="20">
        <v>2023</v>
      </c>
      <c r="L149" s="20">
        <v>2023</v>
      </c>
      <c r="M149" s="32">
        <v>1360000</v>
      </c>
      <c r="N149" s="32">
        <v>2360000</v>
      </c>
      <c r="O149" s="20" t="s">
        <v>52</v>
      </c>
      <c r="P149" s="20" t="s">
        <v>68</v>
      </c>
      <c r="Q149" s="20" t="s">
        <v>41</v>
      </c>
      <c r="R149" s="20" t="s">
        <v>37</v>
      </c>
      <c r="S149" s="20" t="s">
        <v>41</v>
      </c>
      <c r="T149" s="20" t="s">
        <v>37</v>
      </c>
      <c r="U149" s="20" t="s">
        <v>37</v>
      </c>
      <c r="V149" s="32" t="s">
        <v>41</v>
      </c>
      <c r="W149" s="32" t="s">
        <v>41</v>
      </c>
      <c r="X149" s="32" t="s">
        <v>360</v>
      </c>
      <c r="Y149" s="37" t="s">
        <v>496</v>
      </c>
      <c r="Z149" s="37" t="s">
        <v>497</v>
      </c>
      <c r="AA149" s="20"/>
    </row>
    <row r="150" s="5" customFormat="1" ht="54" hidden="1" spans="1:27">
      <c r="A150" s="20">
        <v>159</v>
      </c>
      <c r="B150" s="20" t="s">
        <v>331</v>
      </c>
      <c r="C150" s="20" t="s">
        <v>387</v>
      </c>
      <c r="D150" s="20" t="s">
        <v>509</v>
      </c>
      <c r="E150" s="20" t="s">
        <v>32</v>
      </c>
      <c r="F150" s="20" t="s">
        <v>495</v>
      </c>
      <c r="G150" s="20" t="s">
        <v>34</v>
      </c>
      <c r="H150" s="31" t="s">
        <v>35</v>
      </c>
      <c r="I150" s="31" t="s">
        <v>36</v>
      </c>
      <c r="J150" s="31"/>
      <c r="K150" s="20">
        <v>2023</v>
      </c>
      <c r="L150" s="20">
        <v>2024</v>
      </c>
      <c r="M150" s="32">
        <v>25000</v>
      </c>
      <c r="N150" s="32">
        <v>950000</v>
      </c>
      <c r="O150" s="20" t="s">
        <v>52</v>
      </c>
      <c r="P150" s="20" t="s">
        <v>68</v>
      </c>
      <c r="Q150" s="20" t="s">
        <v>41</v>
      </c>
      <c r="R150" s="20" t="s">
        <v>37</v>
      </c>
      <c r="S150" s="20" t="s">
        <v>41</v>
      </c>
      <c r="T150" s="20" t="s">
        <v>41</v>
      </c>
      <c r="U150" s="20" t="s">
        <v>37</v>
      </c>
      <c r="V150" s="32" t="s">
        <v>41</v>
      </c>
      <c r="W150" s="32" t="s">
        <v>41</v>
      </c>
      <c r="X150" s="32" t="s">
        <v>389</v>
      </c>
      <c r="Y150" s="37" t="s">
        <v>505</v>
      </c>
      <c r="Z150" s="37" t="s">
        <v>505</v>
      </c>
      <c r="AA150" s="20"/>
    </row>
    <row r="151" s="5" customFormat="1" ht="54" hidden="1" spans="1:27">
      <c r="A151" s="20">
        <v>160</v>
      </c>
      <c r="B151" s="20" t="s">
        <v>331</v>
      </c>
      <c r="C151" s="20" t="s">
        <v>510</v>
      </c>
      <c r="D151" s="20" t="s">
        <v>511</v>
      </c>
      <c r="E151" s="20" t="s">
        <v>78</v>
      </c>
      <c r="F151" s="20" t="s">
        <v>512</v>
      </c>
      <c r="G151" s="20" t="s">
        <v>80</v>
      </c>
      <c r="H151" s="31" t="s">
        <v>35</v>
      </c>
      <c r="I151" s="31" t="s">
        <v>36</v>
      </c>
      <c r="J151" s="31"/>
      <c r="K151" s="20">
        <v>2023</v>
      </c>
      <c r="L151" s="20">
        <v>2023</v>
      </c>
      <c r="M151" s="32">
        <v>1500000</v>
      </c>
      <c r="N151" s="32">
        <v>2000000</v>
      </c>
      <c r="O151" s="20" t="s">
        <v>49</v>
      </c>
      <c r="P151" s="20" t="s">
        <v>68</v>
      </c>
      <c r="Q151" s="20" t="s">
        <v>37</v>
      </c>
      <c r="R151" s="20" t="s">
        <v>37</v>
      </c>
      <c r="S151" s="20" t="s">
        <v>37</v>
      </c>
      <c r="T151" s="20" t="s">
        <v>40</v>
      </c>
      <c r="U151" s="20" t="s">
        <v>37</v>
      </c>
      <c r="V151" s="32" t="s">
        <v>37</v>
      </c>
      <c r="W151" s="32" t="s">
        <v>37</v>
      </c>
      <c r="X151" s="32"/>
      <c r="Y151" s="37" t="s">
        <v>513</v>
      </c>
      <c r="Z151" s="37" t="s">
        <v>513</v>
      </c>
      <c r="AA151" s="20"/>
    </row>
    <row r="152" s="5" customFormat="1" ht="40.5" hidden="1" spans="1:27">
      <c r="A152" s="20">
        <v>161</v>
      </c>
      <c r="B152" s="20" t="s">
        <v>331</v>
      </c>
      <c r="C152" s="20" t="s">
        <v>510</v>
      </c>
      <c r="D152" s="20" t="s">
        <v>514</v>
      </c>
      <c r="E152" s="20" t="s">
        <v>78</v>
      </c>
      <c r="F152" s="20" t="s">
        <v>512</v>
      </c>
      <c r="G152" s="20" t="s">
        <v>80</v>
      </c>
      <c r="H152" s="31" t="s">
        <v>35</v>
      </c>
      <c r="I152" s="31" t="s">
        <v>36</v>
      </c>
      <c r="J152" s="31"/>
      <c r="K152" s="20">
        <v>2023</v>
      </c>
      <c r="L152" s="20">
        <v>2023</v>
      </c>
      <c r="M152" s="32">
        <v>800000</v>
      </c>
      <c r="N152" s="32">
        <v>800000</v>
      </c>
      <c r="O152" s="20" t="s">
        <v>38</v>
      </c>
      <c r="P152" s="20" t="s">
        <v>39</v>
      </c>
      <c r="Q152" s="20" t="s">
        <v>37</v>
      </c>
      <c r="R152" s="20" t="s">
        <v>37</v>
      </c>
      <c r="S152" s="20" t="s">
        <v>37</v>
      </c>
      <c r="T152" s="20" t="s">
        <v>40</v>
      </c>
      <c r="U152" s="20" t="s">
        <v>37</v>
      </c>
      <c r="V152" s="32" t="s">
        <v>37</v>
      </c>
      <c r="W152" s="32" t="s">
        <v>37</v>
      </c>
      <c r="X152" s="32"/>
      <c r="Y152" s="37" t="s">
        <v>515</v>
      </c>
      <c r="Z152" s="37" t="s">
        <v>515</v>
      </c>
      <c r="AA152" s="20"/>
    </row>
    <row r="153" s="5" customFormat="1" ht="40.5" hidden="1" spans="1:27">
      <c r="A153" s="20">
        <v>162</v>
      </c>
      <c r="B153" s="20" t="s">
        <v>331</v>
      </c>
      <c r="C153" s="20" t="s">
        <v>510</v>
      </c>
      <c r="D153" s="20" t="s">
        <v>516</v>
      </c>
      <c r="E153" s="20" t="s">
        <v>78</v>
      </c>
      <c r="F153" s="20" t="s">
        <v>517</v>
      </c>
      <c r="G153" s="20" t="s">
        <v>80</v>
      </c>
      <c r="H153" s="31" t="s">
        <v>35</v>
      </c>
      <c r="I153" s="31" t="s">
        <v>36</v>
      </c>
      <c r="J153" s="31"/>
      <c r="K153" s="20">
        <v>2023</v>
      </c>
      <c r="L153" s="20">
        <v>2023</v>
      </c>
      <c r="M153" s="32">
        <v>1500000</v>
      </c>
      <c r="N153" s="32">
        <v>1500000</v>
      </c>
      <c r="O153" s="20" t="s">
        <v>52</v>
      </c>
      <c r="P153" s="20" t="s">
        <v>68</v>
      </c>
      <c r="Q153" s="20" t="s">
        <v>37</v>
      </c>
      <c r="R153" s="20" t="s">
        <v>37</v>
      </c>
      <c r="S153" s="20" t="s">
        <v>37</v>
      </c>
      <c r="T153" s="20" t="s">
        <v>40</v>
      </c>
      <c r="U153" s="20" t="s">
        <v>37</v>
      </c>
      <c r="V153" s="32" t="s">
        <v>37</v>
      </c>
      <c r="W153" s="32" t="s">
        <v>37</v>
      </c>
      <c r="X153" s="32" t="s">
        <v>360</v>
      </c>
      <c r="Y153" s="37" t="s">
        <v>518</v>
      </c>
      <c r="Z153" s="37" t="s">
        <v>518</v>
      </c>
      <c r="AA153" s="20"/>
    </row>
    <row r="154" s="5" customFormat="1" ht="40.5" hidden="1" spans="1:27">
      <c r="A154" s="20">
        <v>163</v>
      </c>
      <c r="B154" s="20" t="s">
        <v>331</v>
      </c>
      <c r="C154" s="20" t="s">
        <v>510</v>
      </c>
      <c r="D154" s="20" t="s">
        <v>519</v>
      </c>
      <c r="E154" s="20" t="s">
        <v>78</v>
      </c>
      <c r="F154" s="20" t="s">
        <v>520</v>
      </c>
      <c r="G154" s="20" t="s">
        <v>80</v>
      </c>
      <c r="H154" s="31" t="s">
        <v>35</v>
      </c>
      <c r="I154" s="31" t="s">
        <v>36</v>
      </c>
      <c r="J154" s="31"/>
      <c r="K154" s="20">
        <v>2023</v>
      </c>
      <c r="L154" s="20">
        <v>2023</v>
      </c>
      <c r="M154" s="32">
        <v>25000000</v>
      </c>
      <c r="N154" s="32">
        <v>190650000</v>
      </c>
      <c r="O154" s="20" t="s">
        <v>49</v>
      </c>
      <c r="P154" s="20" t="s">
        <v>68</v>
      </c>
      <c r="Q154" s="20" t="s">
        <v>41</v>
      </c>
      <c r="R154" s="20" t="s">
        <v>41</v>
      </c>
      <c r="S154" s="20" t="s">
        <v>41</v>
      </c>
      <c r="T154" s="20" t="s">
        <v>41</v>
      </c>
      <c r="U154" s="20" t="s">
        <v>37</v>
      </c>
      <c r="V154" s="32" t="s">
        <v>37</v>
      </c>
      <c r="W154" s="32" t="s">
        <v>37</v>
      </c>
      <c r="X154" s="32"/>
      <c r="Y154" s="37" t="s">
        <v>521</v>
      </c>
      <c r="Z154" s="37" t="s">
        <v>521</v>
      </c>
      <c r="AA154" s="20"/>
    </row>
    <row r="155" s="5" customFormat="1" ht="40.5" hidden="1" spans="1:27">
      <c r="A155" s="20">
        <v>164</v>
      </c>
      <c r="B155" s="20" t="s">
        <v>331</v>
      </c>
      <c r="C155" s="20" t="s">
        <v>510</v>
      </c>
      <c r="D155" s="20" t="s">
        <v>522</v>
      </c>
      <c r="E155" s="20" t="s">
        <v>78</v>
      </c>
      <c r="F155" s="20" t="s">
        <v>523</v>
      </c>
      <c r="G155" s="20" t="s">
        <v>80</v>
      </c>
      <c r="H155" s="31" t="s">
        <v>35</v>
      </c>
      <c r="I155" s="31" t="s">
        <v>36</v>
      </c>
      <c r="J155" s="31"/>
      <c r="K155" s="20">
        <v>2023</v>
      </c>
      <c r="L155" s="20">
        <v>2023</v>
      </c>
      <c r="M155" s="32">
        <v>25000000</v>
      </c>
      <c r="N155" s="32">
        <v>165340000</v>
      </c>
      <c r="O155" s="20" t="s">
        <v>49</v>
      </c>
      <c r="P155" s="20" t="s">
        <v>68</v>
      </c>
      <c r="Q155" s="20" t="s">
        <v>41</v>
      </c>
      <c r="R155" s="20" t="s">
        <v>41</v>
      </c>
      <c r="S155" s="20" t="s">
        <v>41</v>
      </c>
      <c r="T155" s="20" t="s">
        <v>41</v>
      </c>
      <c r="U155" s="20" t="s">
        <v>37</v>
      </c>
      <c r="V155" s="32" t="s">
        <v>37</v>
      </c>
      <c r="W155" s="32" t="s">
        <v>37</v>
      </c>
      <c r="X155" s="32"/>
      <c r="Y155" s="37" t="s">
        <v>524</v>
      </c>
      <c r="Z155" s="37" t="s">
        <v>524</v>
      </c>
      <c r="AA155" s="20"/>
    </row>
    <row r="156" s="5" customFormat="1" ht="40.5" hidden="1" spans="1:27">
      <c r="A156" s="20">
        <v>165</v>
      </c>
      <c r="B156" s="20" t="s">
        <v>331</v>
      </c>
      <c r="C156" s="20" t="s">
        <v>510</v>
      </c>
      <c r="D156" s="20" t="s">
        <v>525</v>
      </c>
      <c r="E156" s="20" t="s">
        <v>78</v>
      </c>
      <c r="F156" s="20" t="s">
        <v>517</v>
      </c>
      <c r="G156" s="20" t="s">
        <v>80</v>
      </c>
      <c r="H156" s="31" t="s">
        <v>35</v>
      </c>
      <c r="I156" s="31" t="s">
        <v>36</v>
      </c>
      <c r="J156" s="31"/>
      <c r="K156" s="20">
        <v>2023</v>
      </c>
      <c r="L156" s="20">
        <v>2023</v>
      </c>
      <c r="M156" s="32">
        <v>25000000</v>
      </c>
      <c r="N156" s="32">
        <v>860000000</v>
      </c>
      <c r="O156" s="20" t="s">
        <v>49</v>
      </c>
      <c r="P156" s="20" t="s">
        <v>68</v>
      </c>
      <c r="Q156" s="20" t="s">
        <v>37</v>
      </c>
      <c r="R156" s="20" t="s">
        <v>37</v>
      </c>
      <c r="S156" s="20" t="s">
        <v>41</v>
      </c>
      <c r="T156" s="20" t="s">
        <v>37</v>
      </c>
      <c r="U156" s="20" t="s">
        <v>41</v>
      </c>
      <c r="V156" s="32" t="s">
        <v>37</v>
      </c>
      <c r="W156" s="32" t="s">
        <v>37</v>
      </c>
      <c r="X156" s="32"/>
      <c r="Y156" s="37" t="s">
        <v>526</v>
      </c>
      <c r="Z156" s="37" t="s">
        <v>526</v>
      </c>
      <c r="AA156" s="20"/>
    </row>
    <row r="157" s="5" customFormat="1" ht="40.5" hidden="1" spans="1:27">
      <c r="A157" s="20">
        <v>166</v>
      </c>
      <c r="B157" s="20" t="s">
        <v>331</v>
      </c>
      <c r="C157" s="20" t="s">
        <v>510</v>
      </c>
      <c r="D157" s="20" t="s">
        <v>527</v>
      </c>
      <c r="E157" s="20" t="s">
        <v>78</v>
      </c>
      <c r="F157" s="20" t="s">
        <v>523</v>
      </c>
      <c r="G157" s="20" t="s">
        <v>80</v>
      </c>
      <c r="H157" s="31" t="s">
        <v>35</v>
      </c>
      <c r="I157" s="31" t="s">
        <v>36</v>
      </c>
      <c r="J157" s="31"/>
      <c r="K157" s="20">
        <v>2023</v>
      </c>
      <c r="L157" s="20">
        <v>2024</v>
      </c>
      <c r="M157" s="32">
        <v>1300000</v>
      </c>
      <c r="N157" s="32">
        <v>1300000</v>
      </c>
      <c r="O157" s="20" t="s">
        <v>52</v>
      </c>
      <c r="P157" s="20" t="s">
        <v>68</v>
      </c>
      <c r="Q157" s="20" t="s">
        <v>37</v>
      </c>
      <c r="R157" s="20" t="s">
        <v>37</v>
      </c>
      <c r="S157" s="20" t="s">
        <v>37</v>
      </c>
      <c r="T157" s="20" t="s">
        <v>40</v>
      </c>
      <c r="U157" s="20" t="s">
        <v>37</v>
      </c>
      <c r="V157" s="32" t="s">
        <v>37</v>
      </c>
      <c r="W157" s="32" t="s">
        <v>37</v>
      </c>
      <c r="X157" s="32"/>
      <c r="Y157" s="37" t="s">
        <v>528</v>
      </c>
      <c r="Z157" s="37" t="s">
        <v>529</v>
      </c>
      <c r="AA157" s="20"/>
    </row>
    <row r="158" s="5" customFormat="1" ht="40.5" hidden="1" spans="1:27">
      <c r="A158" s="20">
        <v>167</v>
      </c>
      <c r="B158" s="20" t="s">
        <v>331</v>
      </c>
      <c r="C158" s="20" t="s">
        <v>510</v>
      </c>
      <c r="D158" s="20" t="s">
        <v>530</v>
      </c>
      <c r="E158" s="20" t="s">
        <v>78</v>
      </c>
      <c r="F158" s="20" t="s">
        <v>523</v>
      </c>
      <c r="G158" s="20" t="s">
        <v>80</v>
      </c>
      <c r="H158" s="31" t="s">
        <v>35</v>
      </c>
      <c r="I158" s="31" t="s">
        <v>36</v>
      </c>
      <c r="J158" s="31"/>
      <c r="K158" s="20">
        <v>2023</v>
      </c>
      <c r="L158" s="20">
        <v>2024</v>
      </c>
      <c r="M158" s="32">
        <v>1300000</v>
      </c>
      <c r="N158" s="32">
        <v>1300000</v>
      </c>
      <c r="O158" s="20" t="s">
        <v>52</v>
      </c>
      <c r="P158" s="20" t="s">
        <v>68</v>
      </c>
      <c r="Q158" s="20" t="s">
        <v>37</v>
      </c>
      <c r="R158" s="20" t="s">
        <v>37</v>
      </c>
      <c r="S158" s="20" t="s">
        <v>37</v>
      </c>
      <c r="T158" s="20" t="s">
        <v>40</v>
      </c>
      <c r="U158" s="20" t="s">
        <v>37</v>
      </c>
      <c r="V158" s="32" t="s">
        <v>37</v>
      </c>
      <c r="W158" s="32" t="s">
        <v>37</v>
      </c>
      <c r="X158" s="32"/>
      <c r="Y158" s="37" t="s">
        <v>531</v>
      </c>
      <c r="Z158" s="37" t="s">
        <v>532</v>
      </c>
      <c r="AA158" s="20"/>
    </row>
    <row r="159" s="5" customFormat="1" ht="40.5" hidden="1" spans="1:27">
      <c r="A159" s="20">
        <v>168</v>
      </c>
      <c r="B159" s="20" t="s">
        <v>331</v>
      </c>
      <c r="C159" s="20" t="s">
        <v>510</v>
      </c>
      <c r="D159" s="20" t="s">
        <v>533</v>
      </c>
      <c r="E159" s="20" t="s">
        <v>78</v>
      </c>
      <c r="F159" s="20" t="s">
        <v>523</v>
      </c>
      <c r="G159" s="20" t="s">
        <v>80</v>
      </c>
      <c r="H159" s="31" t="s">
        <v>35</v>
      </c>
      <c r="I159" s="31" t="s">
        <v>36</v>
      </c>
      <c r="J159" s="31"/>
      <c r="K159" s="20">
        <v>2023</v>
      </c>
      <c r="L159" s="20">
        <v>2024</v>
      </c>
      <c r="M159" s="32">
        <v>1000000</v>
      </c>
      <c r="N159" s="32">
        <v>2150000</v>
      </c>
      <c r="O159" s="20" t="s">
        <v>52</v>
      </c>
      <c r="P159" s="20" t="s">
        <v>68</v>
      </c>
      <c r="Q159" s="20" t="s">
        <v>37</v>
      </c>
      <c r="R159" s="20" t="s">
        <v>37</v>
      </c>
      <c r="S159" s="20" t="s">
        <v>41</v>
      </c>
      <c r="T159" s="20" t="s">
        <v>40</v>
      </c>
      <c r="U159" s="20" t="s">
        <v>37</v>
      </c>
      <c r="V159" s="32" t="s">
        <v>37</v>
      </c>
      <c r="W159" s="32" t="s">
        <v>37</v>
      </c>
      <c r="X159" s="32"/>
      <c r="Y159" s="37" t="s">
        <v>534</v>
      </c>
      <c r="Z159" s="37" t="s">
        <v>535</v>
      </c>
      <c r="AA159" s="20"/>
    </row>
    <row r="160" s="5" customFormat="1" ht="40.5" hidden="1" spans="1:27">
      <c r="A160" s="20">
        <v>169</v>
      </c>
      <c r="B160" s="20" t="s">
        <v>331</v>
      </c>
      <c r="C160" s="20" t="s">
        <v>510</v>
      </c>
      <c r="D160" s="20" t="s">
        <v>536</v>
      </c>
      <c r="E160" s="20" t="s">
        <v>78</v>
      </c>
      <c r="F160" s="20" t="s">
        <v>523</v>
      </c>
      <c r="G160" s="20" t="s">
        <v>80</v>
      </c>
      <c r="H160" s="31" t="s">
        <v>35</v>
      </c>
      <c r="I160" s="31" t="s">
        <v>36</v>
      </c>
      <c r="J160" s="31"/>
      <c r="K160" s="20">
        <v>2023</v>
      </c>
      <c r="L160" s="20">
        <v>2024</v>
      </c>
      <c r="M160" s="32">
        <v>600000</v>
      </c>
      <c r="N160" s="32">
        <v>1060000</v>
      </c>
      <c r="O160" s="20" t="s">
        <v>52</v>
      </c>
      <c r="P160" s="20" t="s">
        <v>68</v>
      </c>
      <c r="Q160" s="20" t="s">
        <v>37</v>
      </c>
      <c r="R160" s="20" t="s">
        <v>37</v>
      </c>
      <c r="S160" s="20" t="s">
        <v>41</v>
      </c>
      <c r="T160" s="20" t="s">
        <v>40</v>
      </c>
      <c r="U160" s="20" t="s">
        <v>37</v>
      </c>
      <c r="V160" s="32" t="s">
        <v>37</v>
      </c>
      <c r="W160" s="32" t="s">
        <v>37</v>
      </c>
      <c r="X160" s="32"/>
      <c r="Y160" s="37" t="s">
        <v>534</v>
      </c>
      <c r="Z160" s="37" t="s">
        <v>535</v>
      </c>
      <c r="AA160" s="20"/>
    </row>
    <row r="161" s="5" customFormat="1" ht="40.5" hidden="1" spans="1:27">
      <c r="A161" s="20">
        <v>170</v>
      </c>
      <c r="B161" s="20" t="s">
        <v>331</v>
      </c>
      <c r="C161" s="20" t="s">
        <v>510</v>
      </c>
      <c r="D161" s="20" t="s">
        <v>537</v>
      </c>
      <c r="E161" s="20" t="s">
        <v>78</v>
      </c>
      <c r="F161" s="20" t="s">
        <v>538</v>
      </c>
      <c r="G161" s="20" t="s">
        <v>80</v>
      </c>
      <c r="H161" s="31" t="s">
        <v>35</v>
      </c>
      <c r="I161" s="31" t="s">
        <v>36</v>
      </c>
      <c r="J161" s="31"/>
      <c r="K161" s="20">
        <v>2023</v>
      </c>
      <c r="L161" s="20">
        <v>2023</v>
      </c>
      <c r="M161" s="32">
        <v>3600000</v>
      </c>
      <c r="N161" s="32">
        <v>3600000</v>
      </c>
      <c r="O161" s="20" t="s">
        <v>52</v>
      </c>
      <c r="P161" s="20" t="s">
        <v>68</v>
      </c>
      <c r="Q161" s="20" t="s">
        <v>37</v>
      </c>
      <c r="R161" s="20" t="s">
        <v>37</v>
      </c>
      <c r="S161" s="20" t="s">
        <v>37</v>
      </c>
      <c r="T161" s="20" t="s">
        <v>40</v>
      </c>
      <c r="U161" s="20" t="s">
        <v>41</v>
      </c>
      <c r="V161" s="32" t="s">
        <v>37</v>
      </c>
      <c r="W161" s="32" t="s">
        <v>37</v>
      </c>
      <c r="X161" s="32" t="s">
        <v>539</v>
      </c>
      <c r="Y161" s="37" t="s">
        <v>540</v>
      </c>
      <c r="Z161" s="37" t="s">
        <v>540</v>
      </c>
      <c r="AA161" s="20"/>
    </row>
    <row r="162" s="5" customFormat="1" ht="54" hidden="1" spans="1:27">
      <c r="A162" s="20">
        <v>171</v>
      </c>
      <c r="B162" s="20" t="s">
        <v>331</v>
      </c>
      <c r="C162" s="20" t="s">
        <v>510</v>
      </c>
      <c r="D162" s="20" t="s">
        <v>541</v>
      </c>
      <c r="E162" s="20" t="s">
        <v>78</v>
      </c>
      <c r="F162" s="20" t="s">
        <v>538</v>
      </c>
      <c r="G162" s="20" t="s">
        <v>80</v>
      </c>
      <c r="H162" s="31" t="s">
        <v>35</v>
      </c>
      <c r="I162" s="31" t="s">
        <v>36</v>
      </c>
      <c r="J162" s="31"/>
      <c r="K162" s="20">
        <v>2021</v>
      </c>
      <c r="L162" s="20">
        <v>2023</v>
      </c>
      <c r="M162" s="32">
        <v>7088800</v>
      </c>
      <c r="N162" s="32">
        <v>9668800</v>
      </c>
      <c r="O162" s="20" t="s">
        <v>49</v>
      </c>
      <c r="P162" s="20" t="s">
        <v>68</v>
      </c>
      <c r="Q162" s="20" t="s">
        <v>41</v>
      </c>
      <c r="R162" s="20" t="s">
        <v>41</v>
      </c>
      <c r="S162" s="20" t="s">
        <v>41</v>
      </c>
      <c r="T162" s="20" t="s">
        <v>41</v>
      </c>
      <c r="U162" s="20" t="s">
        <v>41</v>
      </c>
      <c r="V162" s="32" t="s">
        <v>37</v>
      </c>
      <c r="W162" s="32" t="s">
        <v>37</v>
      </c>
      <c r="X162" s="32" t="s">
        <v>368</v>
      </c>
      <c r="Y162" s="37" t="s">
        <v>542</v>
      </c>
      <c r="Z162" s="37" t="s">
        <v>543</v>
      </c>
      <c r="AA162" s="20"/>
    </row>
    <row r="163" s="5" customFormat="1" ht="40.5" hidden="1" spans="1:27">
      <c r="A163" s="20">
        <v>172</v>
      </c>
      <c r="B163" s="20" t="s">
        <v>331</v>
      </c>
      <c r="C163" s="20" t="s">
        <v>510</v>
      </c>
      <c r="D163" s="20" t="s">
        <v>544</v>
      </c>
      <c r="E163" s="20" t="s">
        <v>78</v>
      </c>
      <c r="F163" s="20" t="s">
        <v>538</v>
      </c>
      <c r="G163" s="20" t="s">
        <v>80</v>
      </c>
      <c r="H163" s="31" t="s">
        <v>35</v>
      </c>
      <c r="I163" s="31" t="s">
        <v>36</v>
      </c>
      <c r="J163" s="31"/>
      <c r="K163" s="20">
        <v>2023</v>
      </c>
      <c r="L163" s="20">
        <v>2023</v>
      </c>
      <c r="M163" s="32">
        <v>3550000</v>
      </c>
      <c r="N163" s="32">
        <v>3550000</v>
      </c>
      <c r="O163" s="20" t="s">
        <v>52</v>
      </c>
      <c r="P163" s="20" t="s">
        <v>68</v>
      </c>
      <c r="Q163" s="20" t="s">
        <v>37</v>
      </c>
      <c r="R163" s="20" t="s">
        <v>37</v>
      </c>
      <c r="S163" s="20" t="s">
        <v>37</v>
      </c>
      <c r="T163" s="20" t="s">
        <v>40</v>
      </c>
      <c r="U163" s="20" t="s">
        <v>41</v>
      </c>
      <c r="V163" s="32" t="s">
        <v>37</v>
      </c>
      <c r="W163" s="32" t="s">
        <v>37</v>
      </c>
      <c r="X163" s="32" t="s">
        <v>539</v>
      </c>
      <c r="Y163" s="37" t="s">
        <v>545</v>
      </c>
      <c r="Z163" s="37" t="s">
        <v>545</v>
      </c>
      <c r="AA163" s="20"/>
    </row>
    <row r="164" s="5" customFormat="1" ht="54" hidden="1" spans="1:27">
      <c r="A164" s="20">
        <v>173</v>
      </c>
      <c r="B164" s="20" t="s">
        <v>331</v>
      </c>
      <c r="C164" s="20" t="s">
        <v>546</v>
      </c>
      <c r="D164" s="20" t="s">
        <v>547</v>
      </c>
      <c r="E164" s="20" t="s">
        <v>261</v>
      </c>
      <c r="F164" s="20" t="s">
        <v>548</v>
      </c>
      <c r="G164" s="20" t="s">
        <v>90</v>
      </c>
      <c r="H164" s="31" t="s">
        <v>139</v>
      </c>
      <c r="I164" s="31" t="s">
        <v>36</v>
      </c>
      <c r="J164" s="31"/>
      <c r="K164" s="20">
        <v>2023</v>
      </c>
      <c r="L164" s="20">
        <v>2023</v>
      </c>
      <c r="M164" s="32">
        <v>701000</v>
      </c>
      <c r="N164" s="32">
        <v>2335341</v>
      </c>
      <c r="O164" s="20" t="s">
        <v>38</v>
      </c>
      <c r="P164" s="20" t="s">
        <v>39</v>
      </c>
      <c r="Q164" s="20" t="s">
        <v>40</v>
      </c>
      <c r="R164" s="20" t="s">
        <v>40</v>
      </c>
      <c r="S164" s="20" t="s">
        <v>40</v>
      </c>
      <c r="T164" s="20" t="s">
        <v>40</v>
      </c>
      <c r="U164" s="20" t="s">
        <v>41</v>
      </c>
      <c r="V164" s="32" t="s">
        <v>37</v>
      </c>
      <c r="W164" s="32" t="s">
        <v>37</v>
      </c>
      <c r="X164" s="32"/>
      <c r="Y164" s="37" t="s">
        <v>549</v>
      </c>
      <c r="Z164" s="37" t="s">
        <v>549</v>
      </c>
      <c r="AA164" s="20"/>
    </row>
    <row r="165" s="5" customFormat="1" ht="67.5" hidden="1" spans="1:27">
      <c r="A165" s="20">
        <v>174</v>
      </c>
      <c r="B165" s="20" t="s">
        <v>331</v>
      </c>
      <c r="C165" s="20" t="s">
        <v>546</v>
      </c>
      <c r="D165" s="20" t="s">
        <v>550</v>
      </c>
      <c r="E165" s="20" t="s">
        <v>261</v>
      </c>
      <c r="F165" s="20" t="s">
        <v>551</v>
      </c>
      <c r="G165" s="20" t="s">
        <v>90</v>
      </c>
      <c r="H165" s="31" t="s">
        <v>139</v>
      </c>
      <c r="I165" s="31" t="s">
        <v>36</v>
      </c>
      <c r="J165" s="31"/>
      <c r="K165" s="20">
        <v>2023</v>
      </c>
      <c r="L165" s="20">
        <v>2023</v>
      </c>
      <c r="M165" s="32">
        <v>1636800</v>
      </c>
      <c r="N165" s="32">
        <v>3750000</v>
      </c>
      <c r="O165" s="20" t="s">
        <v>38</v>
      </c>
      <c r="P165" s="20" t="s">
        <v>68</v>
      </c>
      <c r="Q165" s="20" t="s">
        <v>41</v>
      </c>
      <c r="R165" s="20" t="s">
        <v>37</v>
      </c>
      <c r="S165" s="20" t="s">
        <v>41</v>
      </c>
      <c r="T165" s="20" t="s">
        <v>40</v>
      </c>
      <c r="U165" s="20" t="s">
        <v>37</v>
      </c>
      <c r="V165" s="32" t="s">
        <v>37</v>
      </c>
      <c r="W165" s="32" t="s">
        <v>37</v>
      </c>
      <c r="X165" s="32"/>
      <c r="Y165" s="37" t="s">
        <v>552</v>
      </c>
      <c r="Z165" s="37" t="s">
        <v>552</v>
      </c>
      <c r="AA165" s="20"/>
    </row>
    <row r="166" s="5" customFormat="1" ht="40.5" hidden="1" spans="1:27">
      <c r="A166" s="20">
        <v>175</v>
      </c>
      <c r="B166" s="20" t="s">
        <v>331</v>
      </c>
      <c r="C166" s="20" t="s">
        <v>375</v>
      </c>
      <c r="D166" s="20" t="s">
        <v>553</v>
      </c>
      <c r="E166" s="20" t="s">
        <v>261</v>
      </c>
      <c r="F166" s="20" t="s">
        <v>554</v>
      </c>
      <c r="G166" s="20" t="s">
        <v>90</v>
      </c>
      <c r="H166" s="31" t="s">
        <v>139</v>
      </c>
      <c r="I166" s="31" t="s">
        <v>36</v>
      </c>
      <c r="J166" s="31"/>
      <c r="K166" s="20">
        <v>2023</v>
      </c>
      <c r="L166" s="20">
        <v>2023</v>
      </c>
      <c r="M166" s="32">
        <v>416000</v>
      </c>
      <c r="N166" s="32">
        <v>2403588</v>
      </c>
      <c r="O166" s="20" t="s">
        <v>237</v>
      </c>
      <c r="P166" s="20" t="s">
        <v>68</v>
      </c>
      <c r="Q166" s="20" t="s">
        <v>41</v>
      </c>
      <c r="R166" s="20" t="s">
        <v>37</v>
      </c>
      <c r="S166" s="20" t="s">
        <v>555</v>
      </c>
      <c r="T166" s="20" t="s">
        <v>40</v>
      </c>
      <c r="U166" s="20" t="s">
        <v>37</v>
      </c>
      <c r="V166" s="32" t="s">
        <v>37</v>
      </c>
      <c r="W166" s="32" t="s">
        <v>37</v>
      </c>
      <c r="X166" s="32"/>
      <c r="Y166" s="37" t="s">
        <v>556</v>
      </c>
      <c r="Z166" s="37" t="s">
        <v>556</v>
      </c>
      <c r="AA166" s="20"/>
    </row>
    <row r="167" s="5" customFormat="1" ht="67.5" hidden="1" spans="1:27">
      <c r="A167" s="20">
        <v>176</v>
      </c>
      <c r="B167" s="20" t="s">
        <v>331</v>
      </c>
      <c r="C167" s="20" t="s">
        <v>358</v>
      </c>
      <c r="D167" s="20" t="s">
        <v>557</v>
      </c>
      <c r="E167" s="20" t="s">
        <v>261</v>
      </c>
      <c r="F167" s="20" t="s">
        <v>558</v>
      </c>
      <c r="G167" s="20" t="s">
        <v>90</v>
      </c>
      <c r="H167" s="31" t="s">
        <v>139</v>
      </c>
      <c r="I167" s="31" t="s">
        <v>36</v>
      </c>
      <c r="J167" s="31"/>
      <c r="K167" s="20">
        <v>2023</v>
      </c>
      <c r="L167" s="20">
        <v>2023</v>
      </c>
      <c r="M167" s="32">
        <v>405650</v>
      </c>
      <c r="N167" s="32">
        <v>2200000</v>
      </c>
      <c r="O167" s="20" t="s">
        <v>237</v>
      </c>
      <c r="P167" s="20" t="s">
        <v>68</v>
      </c>
      <c r="Q167" s="20" t="s">
        <v>41</v>
      </c>
      <c r="R167" s="20" t="s">
        <v>37</v>
      </c>
      <c r="S167" s="20" t="s">
        <v>41</v>
      </c>
      <c r="T167" s="20" t="s">
        <v>40</v>
      </c>
      <c r="U167" s="20" t="s">
        <v>37</v>
      </c>
      <c r="V167" s="32" t="s">
        <v>37</v>
      </c>
      <c r="W167" s="32" t="s">
        <v>37</v>
      </c>
      <c r="X167" s="32"/>
      <c r="Y167" s="37" t="s">
        <v>559</v>
      </c>
      <c r="Z167" s="37" t="s">
        <v>559</v>
      </c>
      <c r="AA167" s="20"/>
    </row>
    <row r="168" s="5" customFormat="1" ht="54" hidden="1" spans="1:27">
      <c r="A168" s="20">
        <v>177</v>
      </c>
      <c r="B168" s="20" t="s">
        <v>331</v>
      </c>
      <c r="C168" s="20" t="s">
        <v>362</v>
      </c>
      <c r="D168" s="20" t="s">
        <v>560</v>
      </c>
      <c r="E168" s="20" t="s">
        <v>261</v>
      </c>
      <c r="F168" s="20" t="s">
        <v>554</v>
      </c>
      <c r="G168" s="20" t="s">
        <v>90</v>
      </c>
      <c r="H168" s="31" t="s">
        <v>139</v>
      </c>
      <c r="I168" s="31" t="s">
        <v>36</v>
      </c>
      <c r="J168" s="31"/>
      <c r="K168" s="20">
        <v>2023</v>
      </c>
      <c r="L168" s="20">
        <v>2023</v>
      </c>
      <c r="M168" s="32">
        <v>520000</v>
      </c>
      <c r="N168" s="32">
        <v>2413728.8</v>
      </c>
      <c r="O168" s="20" t="s">
        <v>237</v>
      </c>
      <c r="P168" s="20" t="s">
        <v>68</v>
      </c>
      <c r="Q168" s="20" t="s">
        <v>41</v>
      </c>
      <c r="R168" s="20" t="s">
        <v>41</v>
      </c>
      <c r="S168" s="20" t="s">
        <v>555</v>
      </c>
      <c r="T168" s="20" t="s">
        <v>40</v>
      </c>
      <c r="U168" s="20" t="s">
        <v>37</v>
      </c>
      <c r="V168" s="32" t="s">
        <v>37</v>
      </c>
      <c r="W168" s="32" t="s">
        <v>37</v>
      </c>
      <c r="X168" s="32"/>
      <c r="Y168" s="37" t="s">
        <v>561</v>
      </c>
      <c r="Z168" s="37" t="s">
        <v>561</v>
      </c>
      <c r="AA168" s="20"/>
    </row>
    <row r="169" s="5" customFormat="1" ht="94.5" hidden="1" spans="1:27">
      <c r="A169" s="20">
        <v>178</v>
      </c>
      <c r="B169" s="20" t="s">
        <v>331</v>
      </c>
      <c r="C169" s="20" t="s">
        <v>562</v>
      </c>
      <c r="D169" s="20" t="s">
        <v>563</v>
      </c>
      <c r="E169" s="20" t="s">
        <v>277</v>
      </c>
      <c r="F169" s="20" t="s">
        <v>564</v>
      </c>
      <c r="G169" s="20" t="s">
        <v>34</v>
      </c>
      <c r="H169" s="31" t="s">
        <v>35</v>
      </c>
      <c r="I169" s="31" t="s">
        <v>36</v>
      </c>
      <c r="J169" s="31"/>
      <c r="K169" s="20">
        <v>2022</v>
      </c>
      <c r="L169" s="20">
        <v>2023</v>
      </c>
      <c r="M169" s="32">
        <v>1878983</v>
      </c>
      <c r="N169" s="32">
        <v>1878983</v>
      </c>
      <c r="O169" s="20" t="s">
        <v>38</v>
      </c>
      <c r="P169" s="20" t="s">
        <v>39</v>
      </c>
      <c r="Q169" s="20" t="s">
        <v>40</v>
      </c>
      <c r="R169" s="20" t="s">
        <v>40</v>
      </c>
      <c r="S169" s="20" t="s">
        <v>40</v>
      </c>
      <c r="T169" s="20" t="s">
        <v>40</v>
      </c>
      <c r="U169" s="20" t="s">
        <v>41</v>
      </c>
      <c r="V169" s="32" t="s">
        <v>37</v>
      </c>
      <c r="W169" s="32" t="s">
        <v>37</v>
      </c>
      <c r="X169" s="32"/>
      <c r="Y169" s="37" t="s">
        <v>565</v>
      </c>
      <c r="Z169" s="37" t="s">
        <v>566</v>
      </c>
      <c r="AA169" s="20"/>
    </row>
    <row r="170" s="5" customFormat="1" ht="40.5" hidden="1" spans="1:27">
      <c r="A170" s="20">
        <v>179</v>
      </c>
      <c r="B170" s="20" t="s">
        <v>331</v>
      </c>
      <c r="C170" s="20" t="s">
        <v>562</v>
      </c>
      <c r="D170" s="20" t="s">
        <v>567</v>
      </c>
      <c r="E170" s="20" t="s">
        <v>277</v>
      </c>
      <c r="F170" s="20" t="s">
        <v>568</v>
      </c>
      <c r="G170" s="20" t="s">
        <v>282</v>
      </c>
      <c r="H170" s="31" t="s">
        <v>35</v>
      </c>
      <c r="I170" s="31" t="s">
        <v>569</v>
      </c>
      <c r="J170" s="31"/>
      <c r="K170" s="20">
        <v>2023</v>
      </c>
      <c r="L170" s="20">
        <v>2023</v>
      </c>
      <c r="M170" s="32">
        <v>379100</v>
      </c>
      <c r="N170" s="32">
        <v>379100</v>
      </c>
      <c r="O170" s="20" t="s">
        <v>38</v>
      </c>
      <c r="P170" s="20" t="s">
        <v>39</v>
      </c>
      <c r="Q170" s="20" t="s">
        <v>40</v>
      </c>
      <c r="R170" s="20" t="s">
        <v>40</v>
      </c>
      <c r="S170" s="20" t="s">
        <v>41</v>
      </c>
      <c r="T170" s="20" t="s">
        <v>40</v>
      </c>
      <c r="U170" s="20" t="s">
        <v>41</v>
      </c>
      <c r="V170" s="32" t="s">
        <v>37</v>
      </c>
      <c r="W170" s="32" t="s">
        <v>37</v>
      </c>
      <c r="X170" s="32"/>
      <c r="Y170" s="37" t="s">
        <v>570</v>
      </c>
      <c r="Z170" s="37" t="s">
        <v>570</v>
      </c>
      <c r="AA170" s="20"/>
    </row>
    <row r="171" s="5" customFormat="1" ht="40.5" hidden="1" spans="1:27">
      <c r="A171" s="20">
        <v>180</v>
      </c>
      <c r="B171" s="20" t="s">
        <v>331</v>
      </c>
      <c r="C171" s="20" t="s">
        <v>562</v>
      </c>
      <c r="D171" s="20" t="s">
        <v>571</v>
      </c>
      <c r="E171" s="20" t="s">
        <v>277</v>
      </c>
      <c r="F171" s="20" t="s">
        <v>568</v>
      </c>
      <c r="G171" s="20" t="s">
        <v>282</v>
      </c>
      <c r="H171" s="31" t="s">
        <v>35</v>
      </c>
      <c r="I171" s="31" t="s">
        <v>569</v>
      </c>
      <c r="J171" s="31"/>
      <c r="K171" s="20">
        <v>2023</v>
      </c>
      <c r="L171" s="20">
        <v>2023</v>
      </c>
      <c r="M171" s="32">
        <v>619300</v>
      </c>
      <c r="N171" s="32">
        <v>619300</v>
      </c>
      <c r="O171" s="20" t="s">
        <v>38</v>
      </c>
      <c r="P171" s="20" t="s">
        <v>39</v>
      </c>
      <c r="Q171" s="20" t="s">
        <v>40</v>
      </c>
      <c r="R171" s="20" t="s">
        <v>40</v>
      </c>
      <c r="S171" s="20" t="s">
        <v>41</v>
      </c>
      <c r="T171" s="20" t="s">
        <v>40</v>
      </c>
      <c r="U171" s="20" t="s">
        <v>41</v>
      </c>
      <c r="V171" s="32" t="s">
        <v>37</v>
      </c>
      <c r="W171" s="32" t="s">
        <v>37</v>
      </c>
      <c r="X171" s="32"/>
      <c r="Y171" s="37" t="s">
        <v>570</v>
      </c>
      <c r="Z171" s="37" t="s">
        <v>570</v>
      </c>
      <c r="AA171" s="20"/>
    </row>
    <row r="172" s="5" customFormat="1" ht="81" hidden="1" spans="1:27">
      <c r="A172" s="20">
        <v>181</v>
      </c>
      <c r="B172" s="20" t="s">
        <v>331</v>
      </c>
      <c r="C172" s="20" t="s">
        <v>562</v>
      </c>
      <c r="D172" s="20" t="s">
        <v>572</v>
      </c>
      <c r="E172" s="20" t="s">
        <v>277</v>
      </c>
      <c r="F172" s="20" t="s">
        <v>573</v>
      </c>
      <c r="G172" s="20" t="s">
        <v>282</v>
      </c>
      <c r="H172" s="31" t="s">
        <v>35</v>
      </c>
      <c r="I172" s="31" t="s">
        <v>36</v>
      </c>
      <c r="J172" s="31"/>
      <c r="K172" s="20">
        <v>2023</v>
      </c>
      <c r="L172" s="20">
        <v>2023</v>
      </c>
      <c r="M172" s="32">
        <v>200000</v>
      </c>
      <c r="N172" s="32">
        <v>200000</v>
      </c>
      <c r="O172" s="20" t="s">
        <v>38</v>
      </c>
      <c r="P172" s="20" t="s">
        <v>39</v>
      </c>
      <c r="Q172" s="20" t="s">
        <v>37</v>
      </c>
      <c r="R172" s="20" t="s">
        <v>37</v>
      </c>
      <c r="S172" s="20" t="s">
        <v>37</v>
      </c>
      <c r="T172" s="20" t="s">
        <v>37</v>
      </c>
      <c r="U172" s="20" t="s">
        <v>41</v>
      </c>
      <c r="V172" s="32" t="s">
        <v>37</v>
      </c>
      <c r="W172" s="32" t="s">
        <v>37</v>
      </c>
      <c r="X172" s="32"/>
      <c r="Y172" s="37" t="s">
        <v>574</v>
      </c>
      <c r="Z172" s="37" t="s">
        <v>575</v>
      </c>
      <c r="AA172" s="20"/>
    </row>
    <row r="173" s="5" customFormat="1" ht="54" hidden="1" spans="1:27">
      <c r="A173" s="20">
        <v>182</v>
      </c>
      <c r="B173" s="20" t="s">
        <v>331</v>
      </c>
      <c r="C173" s="20" t="s">
        <v>562</v>
      </c>
      <c r="D173" s="20" t="s">
        <v>576</v>
      </c>
      <c r="E173" s="20" t="s">
        <v>277</v>
      </c>
      <c r="F173" s="20" t="s">
        <v>577</v>
      </c>
      <c r="G173" s="20" t="s">
        <v>282</v>
      </c>
      <c r="H173" s="31" t="s">
        <v>35</v>
      </c>
      <c r="I173" s="31" t="s">
        <v>578</v>
      </c>
      <c r="J173" s="31"/>
      <c r="K173" s="20">
        <v>2023</v>
      </c>
      <c r="L173" s="20">
        <v>2023</v>
      </c>
      <c r="M173" s="32">
        <v>9625000</v>
      </c>
      <c r="N173" s="32">
        <v>29625000</v>
      </c>
      <c r="O173" s="20" t="s">
        <v>38</v>
      </c>
      <c r="P173" s="20" t="s">
        <v>39</v>
      </c>
      <c r="Q173" s="20" t="s">
        <v>40</v>
      </c>
      <c r="R173" s="20" t="s">
        <v>40</v>
      </c>
      <c r="S173" s="20" t="s">
        <v>40</v>
      </c>
      <c r="T173" s="20" t="s">
        <v>40</v>
      </c>
      <c r="U173" s="20" t="s">
        <v>37</v>
      </c>
      <c r="V173" s="32" t="s">
        <v>37</v>
      </c>
      <c r="W173" s="32" t="s">
        <v>37</v>
      </c>
      <c r="X173" s="32"/>
      <c r="Y173" s="37" t="s">
        <v>579</v>
      </c>
      <c r="Z173" s="37" t="s">
        <v>579</v>
      </c>
      <c r="AA173" s="20"/>
    </row>
    <row r="174" s="5" customFormat="1" ht="40.5" hidden="1" spans="1:27">
      <c r="A174" s="20">
        <v>183</v>
      </c>
      <c r="B174" s="20" t="s">
        <v>331</v>
      </c>
      <c r="C174" s="20" t="s">
        <v>562</v>
      </c>
      <c r="D174" s="20" t="s">
        <v>580</v>
      </c>
      <c r="E174" s="20" t="s">
        <v>277</v>
      </c>
      <c r="F174" s="20" t="s">
        <v>581</v>
      </c>
      <c r="G174" s="20" t="s">
        <v>282</v>
      </c>
      <c r="H174" s="31" t="s">
        <v>35</v>
      </c>
      <c r="I174" s="31" t="s">
        <v>36</v>
      </c>
      <c r="J174" s="31"/>
      <c r="K174" s="20">
        <v>2023</v>
      </c>
      <c r="L174" s="20">
        <v>2023</v>
      </c>
      <c r="M174" s="32">
        <v>420000</v>
      </c>
      <c r="N174" s="32">
        <v>420000</v>
      </c>
      <c r="O174" s="20" t="s">
        <v>38</v>
      </c>
      <c r="P174" s="20" t="s">
        <v>39</v>
      </c>
      <c r="Q174" s="20" t="s">
        <v>37</v>
      </c>
      <c r="R174" s="20" t="s">
        <v>37</v>
      </c>
      <c r="S174" s="20" t="s">
        <v>37</v>
      </c>
      <c r="T174" s="20" t="s">
        <v>37</v>
      </c>
      <c r="U174" s="20" t="s">
        <v>41</v>
      </c>
      <c r="V174" s="32" t="s">
        <v>41</v>
      </c>
      <c r="W174" s="32" t="s">
        <v>37</v>
      </c>
      <c r="X174" s="32"/>
      <c r="Y174" s="37" t="s">
        <v>582</v>
      </c>
      <c r="Z174" s="37" t="s">
        <v>583</v>
      </c>
      <c r="AA174" s="20"/>
    </row>
    <row r="175" s="5" customFormat="1" ht="54" hidden="1" spans="1:27">
      <c r="A175" s="20">
        <v>184</v>
      </c>
      <c r="B175" s="20" t="s">
        <v>331</v>
      </c>
      <c r="C175" s="20" t="s">
        <v>562</v>
      </c>
      <c r="D175" s="20" t="s">
        <v>584</v>
      </c>
      <c r="E175" s="20" t="s">
        <v>277</v>
      </c>
      <c r="F175" s="20" t="s">
        <v>585</v>
      </c>
      <c r="G175" s="20" t="s">
        <v>282</v>
      </c>
      <c r="H175" s="31" t="s">
        <v>35</v>
      </c>
      <c r="I175" s="31" t="s">
        <v>36</v>
      </c>
      <c r="J175" s="31"/>
      <c r="K175" s="20">
        <v>2023</v>
      </c>
      <c r="L175" s="20">
        <v>2023</v>
      </c>
      <c r="M175" s="32">
        <v>500000</v>
      </c>
      <c r="N175" s="32">
        <v>500000</v>
      </c>
      <c r="O175" s="20" t="s">
        <v>38</v>
      </c>
      <c r="P175" s="20" t="s">
        <v>39</v>
      </c>
      <c r="Q175" s="20" t="s">
        <v>37</v>
      </c>
      <c r="R175" s="20" t="s">
        <v>37</v>
      </c>
      <c r="S175" s="20" t="s">
        <v>37</v>
      </c>
      <c r="T175" s="20" t="s">
        <v>37</v>
      </c>
      <c r="U175" s="20" t="s">
        <v>41</v>
      </c>
      <c r="V175" s="32" t="s">
        <v>37</v>
      </c>
      <c r="W175" s="32" t="s">
        <v>37</v>
      </c>
      <c r="X175" s="32"/>
      <c r="Y175" s="37" t="s">
        <v>586</v>
      </c>
      <c r="Z175" s="37" t="s">
        <v>587</v>
      </c>
      <c r="AA175" s="20"/>
    </row>
    <row r="176" s="5" customFormat="1" ht="27" hidden="1" spans="1:27">
      <c r="A176" s="20">
        <v>185</v>
      </c>
      <c r="B176" s="20" t="s">
        <v>331</v>
      </c>
      <c r="C176" s="20" t="s">
        <v>562</v>
      </c>
      <c r="D176" s="20" t="s">
        <v>588</v>
      </c>
      <c r="E176" s="20" t="s">
        <v>277</v>
      </c>
      <c r="F176" s="20" t="s">
        <v>589</v>
      </c>
      <c r="G176" s="20" t="s">
        <v>282</v>
      </c>
      <c r="H176" s="31" t="s">
        <v>35</v>
      </c>
      <c r="I176" s="31" t="s">
        <v>36</v>
      </c>
      <c r="J176" s="31"/>
      <c r="K176" s="20">
        <v>2023</v>
      </c>
      <c r="L176" s="20">
        <v>2023</v>
      </c>
      <c r="M176" s="32">
        <v>567000</v>
      </c>
      <c r="N176" s="32">
        <v>567000</v>
      </c>
      <c r="O176" s="20" t="s">
        <v>38</v>
      </c>
      <c r="P176" s="20" t="s">
        <v>39</v>
      </c>
      <c r="Q176" s="20" t="s">
        <v>40</v>
      </c>
      <c r="R176" s="20" t="s">
        <v>40</v>
      </c>
      <c r="S176" s="20" t="s">
        <v>40</v>
      </c>
      <c r="T176" s="20" t="s">
        <v>40</v>
      </c>
      <c r="U176" s="20" t="s">
        <v>37</v>
      </c>
      <c r="V176" s="32" t="s">
        <v>37</v>
      </c>
      <c r="W176" s="32" t="s">
        <v>37</v>
      </c>
      <c r="X176" s="32"/>
      <c r="Y176" s="37" t="s">
        <v>590</v>
      </c>
      <c r="Z176" s="37" t="s">
        <v>590</v>
      </c>
      <c r="AA176" s="20"/>
    </row>
    <row r="177" s="5" customFormat="1" ht="27" hidden="1" spans="1:27">
      <c r="A177" s="20">
        <v>186</v>
      </c>
      <c r="B177" s="20" t="s">
        <v>331</v>
      </c>
      <c r="C177" s="20" t="s">
        <v>562</v>
      </c>
      <c r="D177" s="20" t="s">
        <v>591</v>
      </c>
      <c r="E177" s="20" t="s">
        <v>277</v>
      </c>
      <c r="F177" s="20" t="s">
        <v>589</v>
      </c>
      <c r="G177" s="20" t="s">
        <v>282</v>
      </c>
      <c r="H177" s="31" t="s">
        <v>35</v>
      </c>
      <c r="I177" s="31" t="s">
        <v>36</v>
      </c>
      <c r="J177" s="31"/>
      <c r="K177" s="20">
        <v>2023</v>
      </c>
      <c r="L177" s="20">
        <v>2023</v>
      </c>
      <c r="M177" s="32">
        <v>665500</v>
      </c>
      <c r="N177" s="32">
        <v>665500</v>
      </c>
      <c r="O177" s="20" t="s">
        <v>38</v>
      </c>
      <c r="P177" s="20" t="s">
        <v>39</v>
      </c>
      <c r="Q177" s="20" t="s">
        <v>40</v>
      </c>
      <c r="R177" s="20" t="s">
        <v>40</v>
      </c>
      <c r="S177" s="20" t="s">
        <v>40</v>
      </c>
      <c r="T177" s="20" t="s">
        <v>40</v>
      </c>
      <c r="U177" s="20" t="s">
        <v>37</v>
      </c>
      <c r="V177" s="32" t="s">
        <v>37</v>
      </c>
      <c r="W177" s="32" t="s">
        <v>37</v>
      </c>
      <c r="X177" s="32"/>
      <c r="Y177" s="37" t="s">
        <v>590</v>
      </c>
      <c r="Z177" s="37" t="s">
        <v>590</v>
      </c>
      <c r="AA177" s="20"/>
    </row>
    <row r="178" s="5" customFormat="1" ht="54" hidden="1" spans="1:27">
      <c r="A178" s="20">
        <v>187</v>
      </c>
      <c r="B178" s="20" t="s">
        <v>331</v>
      </c>
      <c r="C178" s="20" t="s">
        <v>562</v>
      </c>
      <c r="D178" s="20" t="s">
        <v>592</v>
      </c>
      <c r="E178" s="20" t="s">
        <v>277</v>
      </c>
      <c r="F178" s="20" t="s">
        <v>573</v>
      </c>
      <c r="G178" s="20" t="s">
        <v>282</v>
      </c>
      <c r="H178" s="31" t="s">
        <v>35</v>
      </c>
      <c r="I178" s="31" t="s">
        <v>36</v>
      </c>
      <c r="J178" s="31"/>
      <c r="K178" s="20">
        <v>2023</v>
      </c>
      <c r="L178" s="20">
        <v>2023</v>
      </c>
      <c r="M178" s="32">
        <v>200000</v>
      </c>
      <c r="N178" s="32">
        <v>200000</v>
      </c>
      <c r="O178" s="20" t="s">
        <v>38</v>
      </c>
      <c r="P178" s="20" t="s">
        <v>39</v>
      </c>
      <c r="Q178" s="20" t="s">
        <v>37</v>
      </c>
      <c r="R178" s="20" t="s">
        <v>37</v>
      </c>
      <c r="S178" s="20" t="s">
        <v>37</v>
      </c>
      <c r="T178" s="20" t="s">
        <v>37</v>
      </c>
      <c r="U178" s="20" t="s">
        <v>41</v>
      </c>
      <c r="V178" s="32" t="s">
        <v>37</v>
      </c>
      <c r="W178" s="32" t="s">
        <v>37</v>
      </c>
      <c r="X178" s="32"/>
      <c r="Y178" s="37" t="s">
        <v>593</v>
      </c>
      <c r="Z178" s="37" t="s">
        <v>594</v>
      </c>
      <c r="AA178" s="20"/>
    </row>
    <row r="179" s="5" customFormat="1" ht="54" hidden="1" spans="1:27">
      <c r="A179" s="20">
        <v>188</v>
      </c>
      <c r="B179" s="20" t="s">
        <v>331</v>
      </c>
      <c r="C179" s="20" t="s">
        <v>562</v>
      </c>
      <c r="D179" s="20" t="s">
        <v>595</v>
      </c>
      <c r="E179" s="20" t="s">
        <v>277</v>
      </c>
      <c r="F179" s="20" t="s">
        <v>596</v>
      </c>
      <c r="G179" s="20" t="s">
        <v>282</v>
      </c>
      <c r="H179" s="31" t="s">
        <v>35</v>
      </c>
      <c r="I179" s="31" t="s">
        <v>569</v>
      </c>
      <c r="J179" s="31"/>
      <c r="K179" s="20">
        <v>2023</v>
      </c>
      <c r="L179" s="20">
        <v>2023</v>
      </c>
      <c r="M179" s="32">
        <v>100000</v>
      </c>
      <c r="N179" s="32">
        <v>100000</v>
      </c>
      <c r="O179" s="20" t="s">
        <v>38</v>
      </c>
      <c r="P179" s="20" t="s">
        <v>39</v>
      </c>
      <c r="Q179" s="20" t="s">
        <v>37</v>
      </c>
      <c r="R179" s="20" t="s">
        <v>37</v>
      </c>
      <c r="S179" s="20" t="s">
        <v>37</v>
      </c>
      <c r="T179" s="20" t="s">
        <v>37</v>
      </c>
      <c r="U179" s="20" t="s">
        <v>37</v>
      </c>
      <c r="V179" s="32" t="s">
        <v>37</v>
      </c>
      <c r="W179" s="32" t="s">
        <v>37</v>
      </c>
      <c r="X179" s="32"/>
      <c r="Y179" s="37" t="s">
        <v>597</v>
      </c>
      <c r="Z179" s="37" t="s">
        <v>598</v>
      </c>
      <c r="AA179" s="20"/>
    </row>
    <row r="180" s="5" customFormat="1" ht="112.5" hidden="1" spans="1:27">
      <c r="A180" s="20">
        <v>189</v>
      </c>
      <c r="B180" s="20" t="s">
        <v>331</v>
      </c>
      <c r="C180" s="20" t="s">
        <v>599</v>
      </c>
      <c r="D180" s="20" t="s">
        <v>600</v>
      </c>
      <c r="E180" s="20" t="s">
        <v>286</v>
      </c>
      <c r="F180" s="20" t="s">
        <v>601</v>
      </c>
      <c r="G180" s="20" t="s">
        <v>90</v>
      </c>
      <c r="H180" s="31" t="s">
        <v>149</v>
      </c>
      <c r="I180" s="31" t="s">
        <v>602</v>
      </c>
      <c r="J180" s="31"/>
      <c r="K180" s="20">
        <v>2015</v>
      </c>
      <c r="L180" s="20">
        <v>2045</v>
      </c>
      <c r="M180" s="32">
        <v>12470000</v>
      </c>
      <c r="N180" s="32">
        <v>37470000</v>
      </c>
      <c r="O180" s="20" t="s">
        <v>603</v>
      </c>
      <c r="P180" s="20" t="s">
        <v>39</v>
      </c>
      <c r="Q180" s="20" t="s">
        <v>41</v>
      </c>
      <c r="R180" s="20" t="s">
        <v>41</v>
      </c>
      <c r="S180" s="20" t="s">
        <v>41</v>
      </c>
      <c r="T180" s="20" t="s">
        <v>41</v>
      </c>
      <c r="U180" s="20" t="s">
        <v>41</v>
      </c>
      <c r="V180" s="32" t="s">
        <v>41</v>
      </c>
      <c r="W180" s="32" t="s">
        <v>37</v>
      </c>
      <c r="X180" s="32" t="s">
        <v>368</v>
      </c>
      <c r="Y180" s="37" t="s">
        <v>604</v>
      </c>
      <c r="Z180" s="37" t="s">
        <v>604</v>
      </c>
      <c r="AA180" s="20"/>
    </row>
    <row r="181" s="5" customFormat="1" ht="112.5" hidden="1" spans="1:27">
      <c r="A181" s="20">
        <v>190</v>
      </c>
      <c r="B181" s="20" t="s">
        <v>331</v>
      </c>
      <c r="C181" s="20" t="s">
        <v>599</v>
      </c>
      <c r="D181" s="20" t="s">
        <v>605</v>
      </c>
      <c r="E181" s="20" t="s">
        <v>286</v>
      </c>
      <c r="F181" s="20" t="s">
        <v>601</v>
      </c>
      <c r="G181" s="20" t="s">
        <v>90</v>
      </c>
      <c r="H181" s="31" t="s">
        <v>149</v>
      </c>
      <c r="I181" s="31" t="s">
        <v>602</v>
      </c>
      <c r="J181" s="31"/>
      <c r="K181" s="20">
        <v>2015</v>
      </c>
      <c r="L181" s="20">
        <v>2045</v>
      </c>
      <c r="M181" s="32">
        <v>11880000</v>
      </c>
      <c r="N181" s="32">
        <v>26880000</v>
      </c>
      <c r="O181" s="20" t="s">
        <v>603</v>
      </c>
      <c r="P181" s="20" t="s">
        <v>39</v>
      </c>
      <c r="Q181" s="20" t="s">
        <v>41</v>
      </c>
      <c r="R181" s="20" t="s">
        <v>41</v>
      </c>
      <c r="S181" s="20" t="s">
        <v>41</v>
      </c>
      <c r="T181" s="20" t="s">
        <v>41</v>
      </c>
      <c r="U181" s="20" t="s">
        <v>41</v>
      </c>
      <c r="V181" s="32" t="s">
        <v>41</v>
      </c>
      <c r="W181" s="32" t="s">
        <v>37</v>
      </c>
      <c r="X181" s="32" t="s">
        <v>373</v>
      </c>
      <c r="Y181" s="37" t="s">
        <v>606</v>
      </c>
      <c r="Z181" s="37" t="s">
        <v>606</v>
      </c>
      <c r="AA181" s="20"/>
    </row>
    <row r="182" s="5" customFormat="1" ht="108" hidden="1" spans="1:27">
      <c r="A182" s="20">
        <v>191</v>
      </c>
      <c r="B182" s="20" t="s">
        <v>331</v>
      </c>
      <c r="C182" s="20" t="s">
        <v>599</v>
      </c>
      <c r="D182" s="20" t="s">
        <v>607</v>
      </c>
      <c r="E182" s="20" t="s">
        <v>286</v>
      </c>
      <c r="F182" s="20" t="s">
        <v>601</v>
      </c>
      <c r="G182" s="20" t="s">
        <v>90</v>
      </c>
      <c r="H182" s="31" t="s">
        <v>149</v>
      </c>
      <c r="I182" s="31" t="s">
        <v>602</v>
      </c>
      <c r="J182" s="31"/>
      <c r="K182" s="20">
        <v>2017</v>
      </c>
      <c r="L182" s="20">
        <v>2047</v>
      </c>
      <c r="M182" s="32">
        <v>5360000</v>
      </c>
      <c r="N182" s="32">
        <v>10360000</v>
      </c>
      <c r="O182" s="20" t="s">
        <v>603</v>
      </c>
      <c r="P182" s="20" t="s">
        <v>39</v>
      </c>
      <c r="Q182" s="20" t="s">
        <v>41</v>
      </c>
      <c r="R182" s="20" t="s">
        <v>41</v>
      </c>
      <c r="S182" s="20" t="s">
        <v>41</v>
      </c>
      <c r="T182" s="20" t="s">
        <v>41</v>
      </c>
      <c r="U182" s="20" t="s">
        <v>41</v>
      </c>
      <c r="V182" s="32" t="s">
        <v>41</v>
      </c>
      <c r="W182" s="32" t="s">
        <v>37</v>
      </c>
      <c r="X182" s="32" t="s">
        <v>383</v>
      </c>
      <c r="Y182" s="37" t="s">
        <v>608</v>
      </c>
      <c r="Z182" s="37" t="s">
        <v>608</v>
      </c>
      <c r="AA182" s="20"/>
    </row>
    <row r="183" s="5" customFormat="1" ht="81" hidden="1" spans="1:27">
      <c r="A183" s="20">
        <v>192</v>
      </c>
      <c r="B183" s="20" t="s">
        <v>331</v>
      </c>
      <c r="C183" s="20" t="s">
        <v>599</v>
      </c>
      <c r="D183" s="20" t="s">
        <v>609</v>
      </c>
      <c r="E183" s="20" t="s">
        <v>286</v>
      </c>
      <c r="F183" s="20" t="s">
        <v>601</v>
      </c>
      <c r="G183" s="20" t="s">
        <v>90</v>
      </c>
      <c r="H183" s="31" t="s">
        <v>149</v>
      </c>
      <c r="I183" s="31" t="s">
        <v>610</v>
      </c>
      <c r="J183" s="31"/>
      <c r="K183" s="20">
        <v>2017</v>
      </c>
      <c r="L183" s="20">
        <v>2047</v>
      </c>
      <c r="M183" s="32">
        <v>6640000</v>
      </c>
      <c r="N183" s="32">
        <v>6640000</v>
      </c>
      <c r="O183" s="20" t="s">
        <v>603</v>
      </c>
      <c r="P183" s="20" t="s">
        <v>39</v>
      </c>
      <c r="Q183" s="20" t="s">
        <v>41</v>
      </c>
      <c r="R183" s="20" t="s">
        <v>41</v>
      </c>
      <c r="S183" s="20" t="s">
        <v>41</v>
      </c>
      <c r="T183" s="20" t="s">
        <v>41</v>
      </c>
      <c r="U183" s="20" t="s">
        <v>41</v>
      </c>
      <c r="V183" s="32" t="s">
        <v>41</v>
      </c>
      <c r="W183" s="32" t="s">
        <v>37</v>
      </c>
      <c r="X183" s="32" t="s">
        <v>611</v>
      </c>
      <c r="Y183" s="37" t="s">
        <v>612</v>
      </c>
      <c r="Z183" s="37" t="s">
        <v>612</v>
      </c>
      <c r="AA183" s="20"/>
    </row>
    <row r="184" s="5" customFormat="1" ht="67.5" hidden="1" spans="1:27">
      <c r="A184" s="20">
        <v>193</v>
      </c>
      <c r="B184" s="20" t="s">
        <v>331</v>
      </c>
      <c r="C184" s="20" t="s">
        <v>599</v>
      </c>
      <c r="D184" s="20" t="s">
        <v>613</v>
      </c>
      <c r="E184" s="20" t="s">
        <v>286</v>
      </c>
      <c r="F184" s="20" t="s">
        <v>601</v>
      </c>
      <c r="G184" s="20" t="s">
        <v>90</v>
      </c>
      <c r="H184" s="31" t="s">
        <v>149</v>
      </c>
      <c r="I184" s="31" t="s">
        <v>602</v>
      </c>
      <c r="J184" s="31"/>
      <c r="K184" s="20">
        <v>2017</v>
      </c>
      <c r="L184" s="20">
        <v>2047</v>
      </c>
      <c r="M184" s="32">
        <v>30102487</v>
      </c>
      <c r="N184" s="32">
        <v>169570000</v>
      </c>
      <c r="O184" s="20" t="s">
        <v>603</v>
      </c>
      <c r="P184" s="20" t="s">
        <v>39</v>
      </c>
      <c r="Q184" s="20" t="s">
        <v>41</v>
      </c>
      <c r="R184" s="20" t="s">
        <v>41</v>
      </c>
      <c r="S184" s="20" t="s">
        <v>41</v>
      </c>
      <c r="T184" s="20" t="s">
        <v>41</v>
      </c>
      <c r="U184" s="20" t="s">
        <v>41</v>
      </c>
      <c r="V184" s="32" t="s">
        <v>41</v>
      </c>
      <c r="W184" s="32" t="s">
        <v>37</v>
      </c>
      <c r="X184" s="32" t="s">
        <v>339</v>
      </c>
      <c r="Y184" s="37" t="s">
        <v>614</v>
      </c>
      <c r="Z184" s="37" t="s">
        <v>614</v>
      </c>
      <c r="AA184" s="20"/>
    </row>
    <row r="185" s="5" customFormat="1" ht="40.5" hidden="1" spans="1:27">
      <c r="A185" s="20">
        <v>194</v>
      </c>
      <c r="B185" s="20" t="s">
        <v>615</v>
      </c>
      <c r="C185" s="20" t="s">
        <v>616</v>
      </c>
      <c r="D185" s="20" t="s">
        <v>617</v>
      </c>
      <c r="E185" s="20" t="s">
        <v>277</v>
      </c>
      <c r="F185" s="20" t="s">
        <v>618</v>
      </c>
      <c r="G185" s="20" t="s">
        <v>282</v>
      </c>
      <c r="H185" s="31" t="s">
        <v>35</v>
      </c>
      <c r="I185" s="31" t="s">
        <v>36</v>
      </c>
      <c r="J185" s="31"/>
      <c r="K185" s="20">
        <v>2023</v>
      </c>
      <c r="L185" s="20">
        <v>2023</v>
      </c>
      <c r="M185" s="32">
        <v>35000</v>
      </c>
      <c r="N185" s="32">
        <v>35000</v>
      </c>
      <c r="O185" s="20" t="s">
        <v>619</v>
      </c>
      <c r="P185" s="20" t="s">
        <v>192</v>
      </c>
      <c r="Q185" s="20" t="s">
        <v>40</v>
      </c>
      <c r="R185" s="20" t="s">
        <v>41</v>
      </c>
      <c r="S185" s="20" t="s">
        <v>41</v>
      </c>
      <c r="T185" s="20" t="s">
        <v>40</v>
      </c>
      <c r="U185" s="20" t="s">
        <v>37</v>
      </c>
      <c r="V185" s="32" t="s">
        <v>41</v>
      </c>
      <c r="W185" s="32" t="s">
        <v>37</v>
      </c>
      <c r="X185" s="32"/>
      <c r="Y185" s="37" t="s">
        <v>620</v>
      </c>
      <c r="Z185" s="37" t="s">
        <v>621</v>
      </c>
      <c r="AA185" s="20"/>
    </row>
    <row r="186" s="5" customFormat="1" ht="81" hidden="1" spans="1:27">
      <c r="A186" s="20">
        <v>195</v>
      </c>
      <c r="B186" s="20" t="s">
        <v>615</v>
      </c>
      <c r="C186" s="20" t="s">
        <v>616</v>
      </c>
      <c r="D186" s="20" t="s">
        <v>622</v>
      </c>
      <c r="E186" s="20" t="s">
        <v>277</v>
      </c>
      <c r="F186" s="20" t="s">
        <v>564</v>
      </c>
      <c r="G186" s="20" t="s">
        <v>34</v>
      </c>
      <c r="H186" s="31" t="s">
        <v>149</v>
      </c>
      <c r="I186" s="31" t="s">
        <v>623</v>
      </c>
      <c r="J186" s="31"/>
      <c r="K186" s="20">
        <v>2023</v>
      </c>
      <c r="L186" s="20">
        <v>2023</v>
      </c>
      <c r="M186" s="32">
        <v>380318</v>
      </c>
      <c r="N186" s="32">
        <v>380318</v>
      </c>
      <c r="O186" s="20" t="s">
        <v>619</v>
      </c>
      <c r="P186" s="20" t="s">
        <v>192</v>
      </c>
      <c r="Q186" s="20" t="s">
        <v>40</v>
      </c>
      <c r="R186" s="20" t="s">
        <v>40</v>
      </c>
      <c r="S186" s="20" t="s">
        <v>41</v>
      </c>
      <c r="T186" s="20" t="s">
        <v>40</v>
      </c>
      <c r="U186" s="20" t="s">
        <v>41</v>
      </c>
      <c r="V186" s="32" t="s">
        <v>37</v>
      </c>
      <c r="W186" s="32" t="s">
        <v>37</v>
      </c>
      <c r="X186" s="32"/>
      <c r="Y186" s="37" t="s">
        <v>624</v>
      </c>
      <c r="Z186" s="37" t="s">
        <v>625</v>
      </c>
      <c r="AA186" s="20"/>
    </row>
    <row r="187" s="5" customFormat="1" ht="54" hidden="1" spans="1:27">
      <c r="A187" s="20">
        <v>196</v>
      </c>
      <c r="B187" s="20" t="s">
        <v>615</v>
      </c>
      <c r="C187" s="20" t="s">
        <v>626</v>
      </c>
      <c r="D187" s="20" t="s">
        <v>627</v>
      </c>
      <c r="E187" s="20" t="s">
        <v>261</v>
      </c>
      <c r="F187" s="20" t="s">
        <v>628</v>
      </c>
      <c r="G187" s="20" t="s">
        <v>90</v>
      </c>
      <c r="H187" s="31" t="s">
        <v>139</v>
      </c>
      <c r="I187" s="31" t="s">
        <v>36</v>
      </c>
      <c r="J187" s="31"/>
      <c r="K187" s="20">
        <v>2023</v>
      </c>
      <c r="L187" s="20">
        <v>2023</v>
      </c>
      <c r="M187" s="32">
        <v>42018.98</v>
      </c>
      <c r="N187" s="32">
        <v>111055.08</v>
      </c>
      <c r="O187" s="20" t="s">
        <v>629</v>
      </c>
      <c r="P187" s="20" t="s">
        <v>187</v>
      </c>
      <c r="Q187" s="20" t="s">
        <v>40</v>
      </c>
      <c r="R187" s="20" t="s">
        <v>40</v>
      </c>
      <c r="S187" s="20" t="s">
        <v>40</v>
      </c>
      <c r="T187" s="20" t="s">
        <v>40</v>
      </c>
      <c r="U187" s="20" t="s">
        <v>41</v>
      </c>
      <c r="V187" s="32" t="s">
        <v>37</v>
      </c>
      <c r="W187" s="32" t="s">
        <v>37</v>
      </c>
      <c r="X187" s="32" t="s">
        <v>630</v>
      </c>
      <c r="Y187" s="37" t="s">
        <v>631</v>
      </c>
      <c r="Z187" s="37" t="s">
        <v>631</v>
      </c>
      <c r="AA187" s="20"/>
    </row>
    <row r="188" s="5" customFormat="1" ht="67.5" hidden="1" spans="1:27">
      <c r="A188" s="20">
        <v>197</v>
      </c>
      <c r="B188" s="20" t="s">
        <v>615</v>
      </c>
      <c r="C188" s="20" t="s">
        <v>626</v>
      </c>
      <c r="D188" s="20" t="s">
        <v>632</v>
      </c>
      <c r="E188" s="20" t="s">
        <v>261</v>
      </c>
      <c r="F188" s="20" t="s">
        <v>548</v>
      </c>
      <c r="G188" s="20" t="s">
        <v>90</v>
      </c>
      <c r="H188" s="31" t="s">
        <v>139</v>
      </c>
      <c r="I188" s="31" t="s">
        <v>36</v>
      </c>
      <c r="J188" s="31"/>
      <c r="K188" s="20">
        <v>2023</v>
      </c>
      <c r="L188" s="20">
        <v>2023</v>
      </c>
      <c r="M188" s="32">
        <v>188477</v>
      </c>
      <c r="N188" s="32">
        <v>628257</v>
      </c>
      <c r="O188" s="20" t="s">
        <v>629</v>
      </c>
      <c r="P188" s="20" t="s">
        <v>187</v>
      </c>
      <c r="Q188" s="20" t="s">
        <v>40</v>
      </c>
      <c r="R188" s="20" t="s">
        <v>40</v>
      </c>
      <c r="S188" s="20" t="s">
        <v>41</v>
      </c>
      <c r="T188" s="20" t="s">
        <v>40</v>
      </c>
      <c r="U188" s="20" t="s">
        <v>41</v>
      </c>
      <c r="V188" s="32" t="s">
        <v>37</v>
      </c>
      <c r="W188" s="32" t="s">
        <v>37</v>
      </c>
      <c r="X188" s="32" t="s">
        <v>633</v>
      </c>
      <c r="Y188" s="37" t="s">
        <v>634</v>
      </c>
      <c r="Z188" s="37" t="s">
        <v>634</v>
      </c>
      <c r="AA188" s="20"/>
    </row>
    <row r="189" s="5" customFormat="1" ht="67.5" hidden="1" spans="1:27">
      <c r="A189" s="20">
        <v>198</v>
      </c>
      <c r="B189" s="20" t="s">
        <v>615</v>
      </c>
      <c r="C189" s="20" t="s">
        <v>635</v>
      </c>
      <c r="D189" s="20" t="s">
        <v>636</v>
      </c>
      <c r="E189" s="20" t="s">
        <v>32</v>
      </c>
      <c r="F189" s="20" t="s">
        <v>637</v>
      </c>
      <c r="G189" s="20" t="s">
        <v>34</v>
      </c>
      <c r="H189" s="31" t="s">
        <v>35</v>
      </c>
      <c r="I189" s="31" t="s">
        <v>36</v>
      </c>
      <c r="J189" s="31"/>
      <c r="K189" s="20">
        <v>2023</v>
      </c>
      <c r="L189" s="20">
        <v>2023</v>
      </c>
      <c r="M189" s="32">
        <v>55000</v>
      </c>
      <c r="N189" s="32">
        <v>55000</v>
      </c>
      <c r="O189" s="20" t="s">
        <v>619</v>
      </c>
      <c r="P189" s="20" t="s">
        <v>192</v>
      </c>
      <c r="Q189" s="20" t="s">
        <v>41</v>
      </c>
      <c r="R189" s="20" t="s">
        <v>37</v>
      </c>
      <c r="S189" s="20" t="s">
        <v>41</v>
      </c>
      <c r="T189" s="20" t="s">
        <v>40</v>
      </c>
      <c r="U189" s="20" t="s">
        <v>37</v>
      </c>
      <c r="V189" s="32" t="s">
        <v>37</v>
      </c>
      <c r="W189" s="32" t="s">
        <v>37</v>
      </c>
      <c r="X189" s="32" t="s">
        <v>638</v>
      </c>
      <c r="Y189" s="37" t="s">
        <v>639</v>
      </c>
      <c r="Z189" s="37" t="s">
        <v>639</v>
      </c>
      <c r="AA189" s="20"/>
    </row>
    <row r="190" s="5" customFormat="1" ht="121.5" hidden="1" spans="1:27">
      <c r="A190" s="20">
        <v>199</v>
      </c>
      <c r="B190" s="20" t="s">
        <v>615</v>
      </c>
      <c r="C190" s="20" t="s">
        <v>635</v>
      </c>
      <c r="D190" s="20" t="s">
        <v>640</v>
      </c>
      <c r="E190" s="20" t="s">
        <v>32</v>
      </c>
      <c r="F190" s="20" t="s">
        <v>637</v>
      </c>
      <c r="G190" s="20" t="s">
        <v>34</v>
      </c>
      <c r="H190" s="31" t="s">
        <v>35</v>
      </c>
      <c r="I190" s="31" t="s">
        <v>36</v>
      </c>
      <c r="J190" s="31"/>
      <c r="K190" s="20">
        <v>2023</v>
      </c>
      <c r="L190" s="20">
        <v>2023</v>
      </c>
      <c r="M190" s="32">
        <v>52000</v>
      </c>
      <c r="N190" s="32">
        <v>52000</v>
      </c>
      <c r="O190" s="20" t="s">
        <v>619</v>
      </c>
      <c r="P190" s="20" t="s">
        <v>192</v>
      </c>
      <c r="Q190" s="20" t="s">
        <v>41</v>
      </c>
      <c r="R190" s="20" t="s">
        <v>37</v>
      </c>
      <c r="S190" s="20" t="s">
        <v>41</v>
      </c>
      <c r="T190" s="20" t="s">
        <v>40</v>
      </c>
      <c r="U190" s="20" t="s">
        <v>37</v>
      </c>
      <c r="V190" s="32" t="s">
        <v>37</v>
      </c>
      <c r="W190" s="32" t="s">
        <v>37</v>
      </c>
      <c r="X190" s="32" t="s">
        <v>638</v>
      </c>
      <c r="Y190" s="37" t="s">
        <v>641</v>
      </c>
      <c r="Z190" s="37" t="s">
        <v>642</v>
      </c>
      <c r="AA190" s="20"/>
    </row>
    <row r="191" s="5" customFormat="1" ht="189" hidden="1" spans="1:27">
      <c r="A191" s="20">
        <v>200</v>
      </c>
      <c r="B191" s="20" t="s">
        <v>615</v>
      </c>
      <c r="C191" s="20" t="s">
        <v>635</v>
      </c>
      <c r="D191" s="20" t="s">
        <v>643</v>
      </c>
      <c r="E191" s="20" t="s">
        <v>32</v>
      </c>
      <c r="F191" s="20" t="s">
        <v>644</v>
      </c>
      <c r="G191" s="20" t="s">
        <v>34</v>
      </c>
      <c r="H191" s="31" t="s">
        <v>35</v>
      </c>
      <c r="I191" s="31" t="s">
        <v>36</v>
      </c>
      <c r="J191" s="31"/>
      <c r="K191" s="20">
        <v>2022</v>
      </c>
      <c r="L191" s="20">
        <v>2025</v>
      </c>
      <c r="M191" s="32">
        <v>1200000</v>
      </c>
      <c r="N191" s="32">
        <v>1200000</v>
      </c>
      <c r="O191" s="20" t="s">
        <v>619</v>
      </c>
      <c r="P191" s="20" t="s">
        <v>187</v>
      </c>
      <c r="Q191" s="20" t="s">
        <v>37</v>
      </c>
      <c r="R191" s="20" t="s">
        <v>37</v>
      </c>
      <c r="S191" s="20" t="s">
        <v>41</v>
      </c>
      <c r="T191" s="20" t="s">
        <v>37</v>
      </c>
      <c r="U191" s="20" t="s">
        <v>41</v>
      </c>
      <c r="V191" s="32" t="s">
        <v>37</v>
      </c>
      <c r="W191" s="32" t="s">
        <v>37</v>
      </c>
      <c r="X191" s="32" t="s">
        <v>615</v>
      </c>
      <c r="Y191" s="37" t="s">
        <v>645</v>
      </c>
      <c r="Z191" s="37" t="s">
        <v>646</v>
      </c>
      <c r="AA191" s="20"/>
    </row>
    <row r="192" s="5" customFormat="1" ht="27" hidden="1" spans="1:27">
      <c r="A192" s="20">
        <v>201</v>
      </c>
      <c r="B192" s="20" t="s">
        <v>615</v>
      </c>
      <c r="C192" s="20" t="s">
        <v>635</v>
      </c>
      <c r="D192" s="20" t="s">
        <v>647</v>
      </c>
      <c r="E192" s="20" t="s">
        <v>32</v>
      </c>
      <c r="F192" s="20" t="s">
        <v>648</v>
      </c>
      <c r="G192" s="20" t="s">
        <v>34</v>
      </c>
      <c r="H192" s="31" t="s">
        <v>35</v>
      </c>
      <c r="I192" s="31" t="s">
        <v>36</v>
      </c>
      <c r="J192" s="31"/>
      <c r="K192" s="20">
        <v>2023</v>
      </c>
      <c r="L192" s="20">
        <v>2023</v>
      </c>
      <c r="M192" s="32">
        <v>2000000</v>
      </c>
      <c r="N192" s="32">
        <v>2000000</v>
      </c>
      <c r="O192" s="20" t="s">
        <v>39</v>
      </c>
      <c r="P192" s="20" t="s">
        <v>187</v>
      </c>
      <c r="Q192" s="20" t="s">
        <v>37</v>
      </c>
      <c r="R192" s="20" t="s">
        <v>37</v>
      </c>
      <c r="S192" s="20" t="s">
        <v>41</v>
      </c>
      <c r="T192" s="20" t="s">
        <v>37</v>
      </c>
      <c r="U192" s="20" t="s">
        <v>41</v>
      </c>
      <c r="V192" s="32" t="s">
        <v>41</v>
      </c>
      <c r="W192" s="32" t="s">
        <v>37</v>
      </c>
      <c r="X192" s="32" t="s">
        <v>615</v>
      </c>
      <c r="Y192" s="37" t="s">
        <v>649</v>
      </c>
      <c r="Z192" s="37" t="s">
        <v>649</v>
      </c>
      <c r="AA192" s="20"/>
    </row>
    <row r="193" s="5" customFormat="1" ht="81" hidden="1" spans="1:27">
      <c r="A193" s="20">
        <v>202</v>
      </c>
      <c r="B193" s="20" t="s">
        <v>615</v>
      </c>
      <c r="C193" s="20" t="s">
        <v>635</v>
      </c>
      <c r="D193" s="20" t="s">
        <v>650</v>
      </c>
      <c r="E193" s="20" t="s">
        <v>32</v>
      </c>
      <c r="F193" s="20" t="s">
        <v>648</v>
      </c>
      <c r="G193" s="20" t="s">
        <v>34</v>
      </c>
      <c r="H193" s="31" t="s">
        <v>35</v>
      </c>
      <c r="I193" s="31" t="s">
        <v>36</v>
      </c>
      <c r="J193" s="31"/>
      <c r="K193" s="20">
        <v>2023</v>
      </c>
      <c r="L193" s="20">
        <v>2023</v>
      </c>
      <c r="M193" s="32">
        <v>442000</v>
      </c>
      <c r="N193" s="32">
        <v>442000</v>
      </c>
      <c r="O193" s="20" t="s">
        <v>39</v>
      </c>
      <c r="P193" s="20" t="s">
        <v>187</v>
      </c>
      <c r="Q193" s="20" t="s">
        <v>37</v>
      </c>
      <c r="R193" s="20" t="s">
        <v>37</v>
      </c>
      <c r="S193" s="20" t="s">
        <v>41</v>
      </c>
      <c r="T193" s="20" t="s">
        <v>37</v>
      </c>
      <c r="U193" s="20" t="s">
        <v>41</v>
      </c>
      <c r="V193" s="32" t="s">
        <v>41</v>
      </c>
      <c r="W193" s="32" t="s">
        <v>37</v>
      </c>
      <c r="X193" s="32" t="s">
        <v>651</v>
      </c>
      <c r="Y193" s="37" t="s">
        <v>652</v>
      </c>
      <c r="Z193" s="37" t="s">
        <v>652</v>
      </c>
      <c r="AA193" s="20"/>
    </row>
    <row r="194" s="5" customFormat="1" ht="108" hidden="1" spans="1:27">
      <c r="A194" s="20">
        <v>203</v>
      </c>
      <c r="B194" s="20" t="s">
        <v>615</v>
      </c>
      <c r="C194" s="20" t="s">
        <v>635</v>
      </c>
      <c r="D194" s="20" t="s">
        <v>653</v>
      </c>
      <c r="E194" s="20" t="s">
        <v>32</v>
      </c>
      <c r="F194" s="20" t="s">
        <v>190</v>
      </c>
      <c r="G194" s="20" t="s">
        <v>34</v>
      </c>
      <c r="H194" s="31" t="s">
        <v>35</v>
      </c>
      <c r="I194" s="31" t="s">
        <v>36</v>
      </c>
      <c r="J194" s="31"/>
      <c r="K194" s="20">
        <v>2023</v>
      </c>
      <c r="L194" s="20">
        <v>2023</v>
      </c>
      <c r="M194" s="32">
        <v>400000</v>
      </c>
      <c r="N194" s="32">
        <v>400000</v>
      </c>
      <c r="O194" s="20" t="s">
        <v>39</v>
      </c>
      <c r="P194" s="20" t="s">
        <v>187</v>
      </c>
      <c r="Q194" s="20" t="s">
        <v>37</v>
      </c>
      <c r="R194" s="20" t="s">
        <v>37</v>
      </c>
      <c r="S194" s="20" t="s">
        <v>41</v>
      </c>
      <c r="T194" s="20" t="s">
        <v>37</v>
      </c>
      <c r="U194" s="20" t="s">
        <v>41</v>
      </c>
      <c r="V194" s="32" t="s">
        <v>41</v>
      </c>
      <c r="W194" s="32" t="s">
        <v>37</v>
      </c>
      <c r="X194" s="32" t="s">
        <v>615</v>
      </c>
      <c r="Y194" s="37" t="s">
        <v>654</v>
      </c>
      <c r="Z194" s="37" t="s">
        <v>654</v>
      </c>
      <c r="AA194" s="20"/>
    </row>
    <row r="195" s="5" customFormat="1" ht="162" hidden="1" spans="1:27">
      <c r="A195" s="20">
        <v>204</v>
      </c>
      <c r="B195" s="20" t="s">
        <v>615</v>
      </c>
      <c r="C195" s="20" t="s">
        <v>635</v>
      </c>
      <c r="D195" s="20" t="s">
        <v>655</v>
      </c>
      <c r="E195" s="20" t="s">
        <v>32</v>
      </c>
      <c r="F195" s="20" t="s">
        <v>637</v>
      </c>
      <c r="G195" s="20" t="s">
        <v>34</v>
      </c>
      <c r="H195" s="31" t="s">
        <v>149</v>
      </c>
      <c r="I195" s="31" t="s">
        <v>656</v>
      </c>
      <c r="J195" s="31"/>
      <c r="K195" s="20">
        <v>2022</v>
      </c>
      <c r="L195" s="20">
        <v>2023</v>
      </c>
      <c r="M195" s="32">
        <v>1000000</v>
      </c>
      <c r="N195" s="32">
        <v>1000000</v>
      </c>
      <c r="O195" s="20" t="s">
        <v>39</v>
      </c>
      <c r="P195" s="20" t="s">
        <v>187</v>
      </c>
      <c r="Q195" s="20" t="s">
        <v>37</v>
      </c>
      <c r="R195" s="20" t="s">
        <v>37</v>
      </c>
      <c r="S195" s="20" t="s">
        <v>41</v>
      </c>
      <c r="T195" s="20" t="s">
        <v>37</v>
      </c>
      <c r="U195" s="20" t="s">
        <v>41</v>
      </c>
      <c r="V195" s="32" t="s">
        <v>41</v>
      </c>
      <c r="W195" s="32" t="s">
        <v>37</v>
      </c>
      <c r="X195" s="32" t="s">
        <v>657</v>
      </c>
      <c r="Y195" s="37" t="s">
        <v>658</v>
      </c>
      <c r="Z195" s="37" t="s">
        <v>658</v>
      </c>
      <c r="AA195" s="20"/>
    </row>
    <row r="196" s="5" customFormat="1" ht="27" hidden="1" spans="1:27">
      <c r="A196" s="20">
        <v>205</v>
      </c>
      <c r="B196" s="20" t="s">
        <v>615</v>
      </c>
      <c r="C196" s="20" t="s">
        <v>635</v>
      </c>
      <c r="D196" s="20" t="s">
        <v>659</v>
      </c>
      <c r="E196" s="20" t="s">
        <v>32</v>
      </c>
      <c r="F196" s="20" t="s">
        <v>637</v>
      </c>
      <c r="G196" s="20" t="s">
        <v>34</v>
      </c>
      <c r="H196" s="31" t="s">
        <v>149</v>
      </c>
      <c r="I196" s="31" t="s">
        <v>36</v>
      </c>
      <c r="J196" s="31"/>
      <c r="K196" s="20">
        <v>2020</v>
      </c>
      <c r="L196" s="20">
        <v>2023</v>
      </c>
      <c r="M196" s="32">
        <v>4000000</v>
      </c>
      <c r="N196" s="32">
        <v>10000000</v>
      </c>
      <c r="O196" s="20" t="s">
        <v>39</v>
      </c>
      <c r="P196" s="20" t="s">
        <v>192</v>
      </c>
      <c r="Q196" s="20" t="s">
        <v>41</v>
      </c>
      <c r="R196" s="20" t="s">
        <v>37</v>
      </c>
      <c r="S196" s="20" t="s">
        <v>41</v>
      </c>
      <c r="T196" s="20" t="s">
        <v>37</v>
      </c>
      <c r="U196" s="20" t="s">
        <v>37</v>
      </c>
      <c r="V196" s="32" t="s">
        <v>41</v>
      </c>
      <c r="W196" s="32" t="s">
        <v>37</v>
      </c>
      <c r="X196" s="32" t="s">
        <v>651</v>
      </c>
      <c r="Y196" s="37" t="s">
        <v>660</v>
      </c>
      <c r="Z196" s="37" t="s">
        <v>660</v>
      </c>
      <c r="AA196" s="20"/>
    </row>
    <row r="197" s="5" customFormat="1" ht="27" hidden="1" spans="1:27">
      <c r="A197" s="20">
        <v>206</v>
      </c>
      <c r="B197" s="20" t="s">
        <v>615</v>
      </c>
      <c r="C197" s="20" t="s">
        <v>635</v>
      </c>
      <c r="D197" s="20" t="s">
        <v>661</v>
      </c>
      <c r="E197" s="20" t="s">
        <v>32</v>
      </c>
      <c r="F197" s="20" t="s">
        <v>637</v>
      </c>
      <c r="G197" s="20" t="s">
        <v>34</v>
      </c>
      <c r="H197" s="31" t="s">
        <v>149</v>
      </c>
      <c r="I197" s="31" t="s">
        <v>36</v>
      </c>
      <c r="J197" s="31"/>
      <c r="K197" s="20">
        <v>2020</v>
      </c>
      <c r="L197" s="20">
        <v>2023</v>
      </c>
      <c r="M197" s="32">
        <v>4000000</v>
      </c>
      <c r="N197" s="32">
        <v>10000000</v>
      </c>
      <c r="O197" s="20" t="s">
        <v>39</v>
      </c>
      <c r="P197" s="20" t="s">
        <v>192</v>
      </c>
      <c r="Q197" s="20" t="s">
        <v>41</v>
      </c>
      <c r="R197" s="20" t="s">
        <v>37</v>
      </c>
      <c r="S197" s="20" t="s">
        <v>41</v>
      </c>
      <c r="T197" s="20" t="s">
        <v>37</v>
      </c>
      <c r="U197" s="20" t="s">
        <v>37</v>
      </c>
      <c r="V197" s="32" t="s">
        <v>41</v>
      </c>
      <c r="W197" s="32" t="s">
        <v>37</v>
      </c>
      <c r="X197" s="32" t="s">
        <v>662</v>
      </c>
      <c r="Y197" s="37" t="s">
        <v>663</v>
      </c>
      <c r="Z197" s="37" t="s">
        <v>663</v>
      </c>
      <c r="AA197" s="20"/>
    </row>
    <row r="198" s="5" customFormat="1" ht="27" hidden="1" spans="1:27">
      <c r="A198" s="20">
        <v>207</v>
      </c>
      <c r="B198" s="20" t="s">
        <v>615</v>
      </c>
      <c r="C198" s="20" t="s">
        <v>635</v>
      </c>
      <c r="D198" s="20" t="s">
        <v>664</v>
      </c>
      <c r="E198" s="20" t="s">
        <v>32</v>
      </c>
      <c r="F198" s="20" t="s">
        <v>637</v>
      </c>
      <c r="G198" s="20" t="s">
        <v>34</v>
      </c>
      <c r="H198" s="31" t="s">
        <v>149</v>
      </c>
      <c r="I198" s="31" t="s">
        <v>36</v>
      </c>
      <c r="J198" s="31"/>
      <c r="K198" s="20">
        <v>2021</v>
      </c>
      <c r="L198" s="20">
        <v>2023</v>
      </c>
      <c r="M198" s="32">
        <v>3000000</v>
      </c>
      <c r="N198" s="32">
        <v>10000000</v>
      </c>
      <c r="O198" s="20" t="s">
        <v>39</v>
      </c>
      <c r="P198" s="20" t="s">
        <v>192</v>
      </c>
      <c r="Q198" s="20" t="s">
        <v>41</v>
      </c>
      <c r="R198" s="20" t="s">
        <v>37</v>
      </c>
      <c r="S198" s="20" t="s">
        <v>41</v>
      </c>
      <c r="T198" s="20" t="s">
        <v>37</v>
      </c>
      <c r="U198" s="20" t="s">
        <v>37</v>
      </c>
      <c r="V198" s="32" t="s">
        <v>41</v>
      </c>
      <c r="W198" s="32" t="s">
        <v>37</v>
      </c>
      <c r="X198" s="32" t="s">
        <v>662</v>
      </c>
      <c r="Y198" s="37" t="s">
        <v>665</v>
      </c>
      <c r="Z198" s="37" t="s">
        <v>665</v>
      </c>
      <c r="AA198" s="20"/>
    </row>
    <row r="199" s="5" customFormat="1" ht="54" hidden="1" spans="1:27">
      <c r="A199" s="20">
        <v>208</v>
      </c>
      <c r="B199" s="20" t="s">
        <v>615</v>
      </c>
      <c r="C199" s="20" t="s">
        <v>635</v>
      </c>
      <c r="D199" s="20" t="s">
        <v>666</v>
      </c>
      <c r="E199" s="20" t="s">
        <v>32</v>
      </c>
      <c r="F199" s="20" t="s">
        <v>637</v>
      </c>
      <c r="G199" s="20" t="s">
        <v>34</v>
      </c>
      <c r="H199" s="31" t="s">
        <v>35</v>
      </c>
      <c r="I199" s="31" t="s">
        <v>36</v>
      </c>
      <c r="J199" s="31"/>
      <c r="K199" s="20">
        <v>2023</v>
      </c>
      <c r="L199" s="20">
        <v>2024</v>
      </c>
      <c r="M199" s="32">
        <v>2000000</v>
      </c>
      <c r="N199" s="32">
        <v>2000000</v>
      </c>
      <c r="O199" s="20" t="s">
        <v>39</v>
      </c>
      <c r="P199" s="20" t="s">
        <v>187</v>
      </c>
      <c r="Q199" s="20" t="s">
        <v>37</v>
      </c>
      <c r="R199" s="20" t="s">
        <v>37</v>
      </c>
      <c r="S199" s="20" t="s">
        <v>41</v>
      </c>
      <c r="T199" s="20" t="s">
        <v>37</v>
      </c>
      <c r="U199" s="20" t="s">
        <v>37</v>
      </c>
      <c r="V199" s="32" t="s">
        <v>41</v>
      </c>
      <c r="W199" s="32" t="s">
        <v>37</v>
      </c>
      <c r="X199" s="32" t="s">
        <v>615</v>
      </c>
      <c r="Y199" s="37" t="s">
        <v>667</v>
      </c>
      <c r="Z199" s="37" t="s">
        <v>667</v>
      </c>
      <c r="AA199" s="20"/>
    </row>
    <row r="200" s="5" customFormat="1" ht="94.5" hidden="1" spans="1:27">
      <c r="A200" s="20">
        <v>209</v>
      </c>
      <c r="B200" s="20" t="s">
        <v>615</v>
      </c>
      <c r="C200" s="20" t="s">
        <v>635</v>
      </c>
      <c r="D200" s="20" t="s">
        <v>668</v>
      </c>
      <c r="E200" s="20" t="s">
        <v>32</v>
      </c>
      <c r="F200" s="20" t="s">
        <v>669</v>
      </c>
      <c r="G200" s="20" t="s">
        <v>34</v>
      </c>
      <c r="H200" s="31" t="s">
        <v>35</v>
      </c>
      <c r="I200" s="31" t="s">
        <v>36</v>
      </c>
      <c r="J200" s="31"/>
      <c r="K200" s="20">
        <v>2023</v>
      </c>
      <c r="L200" s="20">
        <v>2023</v>
      </c>
      <c r="M200" s="32">
        <v>660000</v>
      </c>
      <c r="N200" s="32">
        <v>660000</v>
      </c>
      <c r="O200" s="20" t="s">
        <v>39</v>
      </c>
      <c r="P200" s="20" t="s">
        <v>187</v>
      </c>
      <c r="Q200" s="20" t="s">
        <v>37</v>
      </c>
      <c r="R200" s="20" t="s">
        <v>37</v>
      </c>
      <c r="S200" s="20" t="s">
        <v>41</v>
      </c>
      <c r="T200" s="20" t="s">
        <v>37</v>
      </c>
      <c r="U200" s="20" t="s">
        <v>41</v>
      </c>
      <c r="V200" s="32" t="s">
        <v>41</v>
      </c>
      <c r="W200" s="32" t="s">
        <v>37</v>
      </c>
      <c r="X200" s="32" t="s">
        <v>615</v>
      </c>
      <c r="Y200" s="37" t="s">
        <v>670</v>
      </c>
      <c r="Z200" s="37" t="s">
        <v>670</v>
      </c>
      <c r="AA200" s="20"/>
    </row>
    <row r="201" s="5" customFormat="1" ht="94.5" hidden="1" spans="1:27">
      <c r="A201" s="20">
        <v>210</v>
      </c>
      <c r="B201" s="20" t="s">
        <v>615</v>
      </c>
      <c r="C201" s="20" t="s">
        <v>635</v>
      </c>
      <c r="D201" s="20" t="s">
        <v>671</v>
      </c>
      <c r="E201" s="20" t="s">
        <v>32</v>
      </c>
      <c r="F201" s="20" t="s">
        <v>648</v>
      </c>
      <c r="G201" s="20" t="s">
        <v>34</v>
      </c>
      <c r="H201" s="31" t="s">
        <v>139</v>
      </c>
      <c r="I201" s="31" t="s">
        <v>672</v>
      </c>
      <c r="J201" s="31"/>
      <c r="K201" s="20">
        <v>2022</v>
      </c>
      <c r="L201" s="20">
        <v>2023</v>
      </c>
      <c r="M201" s="32">
        <v>3000000</v>
      </c>
      <c r="N201" s="32">
        <v>3000000</v>
      </c>
      <c r="O201" s="20" t="s">
        <v>52</v>
      </c>
      <c r="P201" s="20" t="s">
        <v>187</v>
      </c>
      <c r="Q201" s="20" t="s">
        <v>41</v>
      </c>
      <c r="R201" s="20" t="s">
        <v>37</v>
      </c>
      <c r="S201" s="20" t="s">
        <v>37</v>
      </c>
      <c r="T201" s="20" t="s">
        <v>37</v>
      </c>
      <c r="U201" s="20" t="s">
        <v>37</v>
      </c>
      <c r="V201" s="32" t="s">
        <v>37</v>
      </c>
      <c r="W201" s="32" t="s">
        <v>37</v>
      </c>
      <c r="X201" s="32" t="s">
        <v>673</v>
      </c>
      <c r="Y201" s="37" t="s">
        <v>674</v>
      </c>
      <c r="Z201" s="37" t="s">
        <v>675</v>
      </c>
      <c r="AA201" s="20"/>
    </row>
    <row r="202" s="5" customFormat="1" ht="54" hidden="1" spans="1:27">
      <c r="A202" s="20">
        <v>211</v>
      </c>
      <c r="B202" s="20" t="s">
        <v>615</v>
      </c>
      <c r="C202" s="20" t="s">
        <v>635</v>
      </c>
      <c r="D202" s="20" t="s">
        <v>143</v>
      </c>
      <c r="E202" s="20" t="s">
        <v>32</v>
      </c>
      <c r="F202" s="20" t="s">
        <v>648</v>
      </c>
      <c r="G202" s="20" t="s">
        <v>34</v>
      </c>
      <c r="H202" s="31" t="s">
        <v>35</v>
      </c>
      <c r="I202" s="31"/>
      <c r="J202" s="31"/>
      <c r="K202" s="20">
        <v>2023</v>
      </c>
      <c r="L202" s="20">
        <v>2023</v>
      </c>
      <c r="M202" s="32">
        <v>100000</v>
      </c>
      <c r="N202" s="32">
        <v>100000</v>
      </c>
      <c r="O202" s="20" t="s">
        <v>39</v>
      </c>
      <c r="P202" s="20" t="s">
        <v>187</v>
      </c>
      <c r="Q202" s="20" t="s">
        <v>37</v>
      </c>
      <c r="R202" s="20" t="s">
        <v>37</v>
      </c>
      <c r="S202" s="20" t="s">
        <v>37</v>
      </c>
      <c r="T202" s="20" t="s">
        <v>37</v>
      </c>
      <c r="U202" s="20" t="s">
        <v>37</v>
      </c>
      <c r="V202" s="32" t="s">
        <v>37</v>
      </c>
      <c r="W202" s="32" t="s">
        <v>37</v>
      </c>
      <c r="X202" s="32" t="s">
        <v>676</v>
      </c>
      <c r="Y202" s="37" t="s">
        <v>677</v>
      </c>
      <c r="Z202" s="37" t="s">
        <v>677</v>
      </c>
      <c r="AA202" s="20"/>
    </row>
    <row r="203" s="5" customFormat="1" ht="27" hidden="1" spans="1:27">
      <c r="A203" s="20">
        <v>212</v>
      </c>
      <c r="B203" s="20" t="s">
        <v>615</v>
      </c>
      <c r="C203" s="20" t="s">
        <v>635</v>
      </c>
      <c r="D203" s="20" t="s">
        <v>678</v>
      </c>
      <c r="E203" s="20" t="s">
        <v>32</v>
      </c>
      <c r="F203" s="20" t="s">
        <v>185</v>
      </c>
      <c r="G203" s="20" t="s">
        <v>34</v>
      </c>
      <c r="H203" s="31" t="s">
        <v>35</v>
      </c>
      <c r="I203" s="31"/>
      <c r="J203" s="31"/>
      <c r="K203" s="20">
        <v>2023</v>
      </c>
      <c r="L203" s="20">
        <v>2023</v>
      </c>
      <c r="M203" s="32">
        <v>50000</v>
      </c>
      <c r="N203" s="32">
        <v>50000</v>
      </c>
      <c r="O203" s="20" t="s">
        <v>39</v>
      </c>
      <c r="P203" s="20" t="s">
        <v>187</v>
      </c>
      <c r="Q203" s="20" t="s">
        <v>37</v>
      </c>
      <c r="R203" s="20" t="s">
        <v>37</v>
      </c>
      <c r="S203" s="20" t="s">
        <v>37</v>
      </c>
      <c r="T203" s="20" t="s">
        <v>37</v>
      </c>
      <c r="U203" s="20" t="s">
        <v>37</v>
      </c>
      <c r="V203" s="32" t="s">
        <v>37</v>
      </c>
      <c r="W203" s="32" t="s">
        <v>37</v>
      </c>
      <c r="X203" s="32" t="s">
        <v>673</v>
      </c>
      <c r="Y203" s="37" t="s">
        <v>679</v>
      </c>
      <c r="Z203" s="37" t="s">
        <v>679</v>
      </c>
      <c r="AA203" s="20"/>
    </row>
    <row r="204" s="5" customFormat="1" ht="81" hidden="1" spans="1:27">
      <c r="A204" s="20">
        <v>213</v>
      </c>
      <c r="B204" s="20" t="s">
        <v>615</v>
      </c>
      <c r="C204" s="20" t="s">
        <v>635</v>
      </c>
      <c r="D204" s="20" t="s">
        <v>680</v>
      </c>
      <c r="E204" s="20" t="s">
        <v>32</v>
      </c>
      <c r="F204" s="20" t="s">
        <v>681</v>
      </c>
      <c r="G204" s="42" t="s">
        <v>80</v>
      </c>
      <c r="H204" s="31" t="s">
        <v>139</v>
      </c>
      <c r="I204" s="31" t="s">
        <v>167</v>
      </c>
      <c r="J204" s="31"/>
      <c r="K204" s="20">
        <v>2020</v>
      </c>
      <c r="L204" s="20">
        <v>2023</v>
      </c>
      <c r="M204" s="32">
        <v>10000000</v>
      </c>
      <c r="N204" s="32">
        <v>162678438</v>
      </c>
      <c r="O204" s="20" t="s">
        <v>49</v>
      </c>
      <c r="P204" s="20" t="s">
        <v>192</v>
      </c>
      <c r="Q204" s="20" t="s">
        <v>41</v>
      </c>
      <c r="R204" s="20" t="s">
        <v>41</v>
      </c>
      <c r="S204" s="20" t="s">
        <v>41</v>
      </c>
      <c r="T204" s="20" t="s">
        <v>41</v>
      </c>
      <c r="U204" s="20" t="s">
        <v>37</v>
      </c>
      <c r="V204" s="32" t="s">
        <v>37</v>
      </c>
      <c r="W204" s="32" t="s">
        <v>37</v>
      </c>
      <c r="X204" s="32" t="s">
        <v>682</v>
      </c>
      <c r="Y204" s="37" t="s">
        <v>683</v>
      </c>
      <c r="Z204" s="37" t="s">
        <v>683</v>
      </c>
      <c r="AA204" s="20"/>
    </row>
    <row r="205" s="5" customFormat="1" ht="135" hidden="1" spans="1:27">
      <c r="A205" s="20">
        <v>214</v>
      </c>
      <c r="B205" s="20" t="s">
        <v>615</v>
      </c>
      <c r="C205" s="20" t="s">
        <v>635</v>
      </c>
      <c r="D205" s="20" t="s">
        <v>684</v>
      </c>
      <c r="E205" s="20" t="s">
        <v>32</v>
      </c>
      <c r="F205" s="20" t="s">
        <v>681</v>
      </c>
      <c r="G205" s="42" t="s">
        <v>80</v>
      </c>
      <c r="H205" s="31" t="s">
        <v>139</v>
      </c>
      <c r="I205" s="31" t="s">
        <v>167</v>
      </c>
      <c r="J205" s="31"/>
      <c r="K205" s="20">
        <v>2020</v>
      </c>
      <c r="L205" s="20">
        <v>2023</v>
      </c>
      <c r="M205" s="32">
        <v>44960000</v>
      </c>
      <c r="N205" s="32">
        <v>128957065</v>
      </c>
      <c r="O205" s="20" t="s">
        <v>49</v>
      </c>
      <c r="P205" s="20" t="s">
        <v>192</v>
      </c>
      <c r="Q205" s="20" t="s">
        <v>41</v>
      </c>
      <c r="R205" s="20" t="s">
        <v>41</v>
      </c>
      <c r="S205" s="20" t="s">
        <v>41</v>
      </c>
      <c r="T205" s="20" t="s">
        <v>41</v>
      </c>
      <c r="U205" s="20" t="s">
        <v>37</v>
      </c>
      <c r="V205" s="32" t="s">
        <v>37</v>
      </c>
      <c r="W205" s="32" t="s">
        <v>37</v>
      </c>
      <c r="X205" s="32" t="s">
        <v>685</v>
      </c>
      <c r="Y205" s="37" t="s">
        <v>686</v>
      </c>
      <c r="Z205" s="37" t="s">
        <v>686</v>
      </c>
      <c r="AA205" s="20"/>
    </row>
    <row r="206" s="5" customFormat="1" ht="54" hidden="1" spans="1:27">
      <c r="A206" s="20">
        <v>215</v>
      </c>
      <c r="B206" s="20" t="s">
        <v>615</v>
      </c>
      <c r="C206" s="20" t="s">
        <v>635</v>
      </c>
      <c r="D206" s="20" t="s">
        <v>687</v>
      </c>
      <c r="E206" s="20" t="s">
        <v>32</v>
      </c>
      <c r="F206" s="20" t="s">
        <v>681</v>
      </c>
      <c r="G206" s="20" t="s">
        <v>90</v>
      </c>
      <c r="H206" s="31" t="s">
        <v>35</v>
      </c>
      <c r="I206" s="31" t="s">
        <v>36</v>
      </c>
      <c r="J206" s="31"/>
      <c r="K206" s="20">
        <v>2021</v>
      </c>
      <c r="L206" s="20">
        <v>2023</v>
      </c>
      <c r="M206" s="32">
        <v>2000000</v>
      </c>
      <c r="N206" s="32">
        <v>4639287.36</v>
      </c>
      <c r="O206" s="20" t="s">
        <v>49</v>
      </c>
      <c r="P206" s="20" t="s">
        <v>192</v>
      </c>
      <c r="Q206" s="20" t="s">
        <v>41</v>
      </c>
      <c r="R206" s="20" t="s">
        <v>37</v>
      </c>
      <c r="S206" s="20" t="s">
        <v>41</v>
      </c>
      <c r="T206" s="20" t="s">
        <v>41</v>
      </c>
      <c r="U206" s="20" t="s">
        <v>37</v>
      </c>
      <c r="V206" s="32" t="s">
        <v>37</v>
      </c>
      <c r="W206" s="32" t="s">
        <v>37</v>
      </c>
      <c r="X206" s="32" t="s">
        <v>688</v>
      </c>
      <c r="Y206" s="37" t="s">
        <v>689</v>
      </c>
      <c r="Z206" s="37" t="s">
        <v>689</v>
      </c>
      <c r="AA206" s="20"/>
    </row>
    <row r="207" s="5" customFormat="1" ht="54" hidden="1" spans="1:27">
      <c r="A207" s="20">
        <v>216</v>
      </c>
      <c r="B207" s="20" t="s">
        <v>615</v>
      </c>
      <c r="C207" s="20" t="s">
        <v>635</v>
      </c>
      <c r="D207" s="20" t="s">
        <v>690</v>
      </c>
      <c r="E207" s="20" t="s">
        <v>32</v>
      </c>
      <c r="F207" s="20" t="s">
        <v>681</v>
      </c>
      <c r="G207" s="20" t="s">
        <v>90</v>
      </c>
      <c r="H207" s="31" t="s">
        <v>35</v>
      </c>
      <c r="I207" s="31" t="s">
        <v>36</v>
      </c>
      <c r="J207" s="31"/>
      <c r="K207" s="20">
        <v>2021</v>
      </c>
      <c r="L207" s="20">
        <v>2023</v>
      </c>
      <c r="M207" s="32">
        <v>2000000</v>
      </c>
      <c r="N207" s="32">
        <v>4308316.36</v>
      </c>
      <c r="O207" s="20" t="s">
        <v>49</v>
      </c>
      <c r="P207" s="20" t="s">
        <v>192</v>
      </c>
      <c r="Q207" s="20" t="s">
        <v>41</v>
      </c>
      <c r="R207" s="20" t="s">
        <v>37</v>
      </c>
      <c r="S207" s="20" t="s">
        <v>41</v>
      </c>
      <c r="T207" s="20" t="s">
        <v>41</v>
      </c>
      <c r="U207" s="20" t="s">
        <v>37</v>
      </c>
      <c r="V207" s="32" t="s">
        <v>37</v>
      </c>
      <c r="W207" s="32" t="s">
        <v>37</v>
      </c>
      <c r="X207" s="32" t="s">
        <v>691</v>
      </c>
      <c r="Y207" s="37" t="s">
        <v>692</v>
      </c>
      <c r="Z207" s="37" t="s">
        <v>692</v>
      </c>
      <c r="AA207" s="20"/>
    </row>
    <row r="208" s="5" customFormat="1" ht="54" hidden="1" spans="1:27">
      <c r="A208" s="20">
        <v>217</v>
      </c>
      <c r="B208" s="20" t="s">
        <v>615</v>
      </c>
      <c r="C208" s="20" t="s">
        <v>635</v>
      </c>
      <c r="D208" s="20" t="s">
        <v>693</v>
      </c>
      <c r="E208" s="20" t="s">
        <v>32</v>
      </c>
      <c r="F208" s="20" t="s">
        <v>681</v>
      </c>
      <c r="G208" s="20" t="s">
        <v>90</v>
      </c>
      <c r="H208" s="31" t="s">
        <v>35</v>
      </c>
      <c r="I208" s="31" t="s">
        <v>36</v>
      </c>
      <c r="J208" s="31"/>
      <c r="K208" s="20">
        <v>2021</v>
      </c>
      <c r="L208" s="20">
        <v>2023</v>
      </c>
      <c r="M208" s="32">
        <v>2000000</v>
      </c>
      <c r="N208" s="32">
        <v>4635649.66</v>
      </c>
      <c r="O208" s="20" t="s">
        <v>49</v>
      </c>
      <c r="P208" s="20" t="s">
        <v>192</v>
      </c>
      <c r="Q208" s="20" t="s">
        <v>41</v>
      </c>
      <c r="R208" s="20" t="s">
        <v>41</v>
      </c>
      <c r="S208" s="20" t="s">
        <v>41</v>
      </c>
      <c r="T208" s="20" t="s">
        <v>41</v>
      </c>
      <c r="U208" s="20" t="s">
        <v>37</v>
      </c>
      <c r="V208" s="32" t="s">
        <v>37</v>
      </c>
      <c r="W208" s="32" t="s">
        <v>37</v>
      </c>
      <c r="X208" s="32" t="s">
        <v>694</v>
      </c>
      <c r="Y208" s="37" t="s">
        <v>695</v>
      </c>
      <c r="Z208" s="37" t="s">
        <v>695</v>
      </c>
      <c r="AA208" s="20"/>
    </row>
    <row r="209" s="5" customFormat="1" ht="54" hidden="1" spans="1:27">
      <c r="A209" s="20">
        <v>218</v>
      </c>
      <c r="B209" s="20" t="s">
        <v>615</v>
      </c>
      <c r="C209" s="20" t="s">
        <v>635</v>
      </c>
      <c r="D209" s="20" t="s">
        <v>696</v>
      </c>
      <c r="E209" s="20" t="s">
        <v>32</v>
      </c>
      <c r="F209" s="20" t="s">
        <v>681</v>
      </c>
      <c r="G209" s="20" t="s">
        <v>90</v>
      </c>
      <c r="H209" s="31" t="s">
        <v>35</v>
      </c>
      <c r="I209" s="31" t="s">
        <v>36</v>
      </c>
      <c r="J209" s="31"/>
      <c r="K209" s="20">
        <v>2021</v>
      </c>
      <c r="L209" s="20">
        <v>2023</v>
      </c>
      <c r="M209" s="32">
        <v>2000000</v>
      </c>
      <c r="N209" s="32">
        <v>4592634.95</v>
      </c>
      <c r="O209" s="20" t="s">
        <v>49</v>
      </c>
      <c r="P209" s="20" t="s">
        <v>192</v>
      </c>
      <c r="Q209" s="20" t="s">
        <v>41</v>
      </c>
      <c r="R209" s="20" t="s">
        <v>37</v>
      </c>
      <c r="S209" s="20" t="s">
        <v>41</v>
      </c>
      <c r="T209" s="20" t="s">
        <v>41</v>
      </c>
      <c r="U209" s="20" t="s">
        <v>37</v>
      </c>
      <c r="V209" s="32" t="s">
        <v>37</v>
      </c>
      <c r="W209" s="32" t="s">
        <v>37</v>
      </c>
      <c r="X209" s="32" t="s">
        <v>697</v>
      </c>
      <c r="Y209" s="37" t="s">
        <v>698</v>
      </c>
      <c r="Z209" s="37" t="s">
        <v>698</v>
      </c>
      <c r="AA209" s="20"/>
    </row>
    <row r="210" s="5" customFormat="1" ht="54" hidden="1" spans="1:27">
      <c r="A210" s="20">
        <v>219</v>
      </c>
      <c r="B210" s="20" t="s">
        <v>615</v>
      </c>
      <c r="C210" s="20" t="s">
        <v>635</v>
      </c>
      <c r="D210" s="20" t="s">
        <v>699</v>
      </c>
      <c r="E210" s="20" t="s">
        <v>32</v>
      </c>
      <c r="F210" s="20" t="s">
        <v>681</v>
      </c>
      <c r="G210" s="20" t="s">
        <v>90</v>
      </c>
      <c r="H210" s="31" t="s">
        <v>35</v>
      </c>
      <c r="I210" s="31" t="s">
        <v>36</v>
      </c>
      <c r="J210" s="31"/>
      <c r="K210" s="20">
        <v>2021</v>
      </c>
      <c r="L210" s="20">
        <v>2023</v>
      </c>
      <c r="M210" s="32">
        <v>2000000</v>
      </c>
      <c r="N210" s="32">
        <v>4576444.12</v>
      </c>
      <c r="O210" s="20" t="s">
        <v>49</v>
      </c>
      <c r="P210" s="20" t="s">
        <v>192</v>
      </c>
      <c r="Q210" s="20" t="s">
        <v>41</v>
      </c>
      <c r="R210" s="20" t="s">
        <v>41</v>
      </c>
      <c r="S210" s="20" t="s">
        <v>41</v>
      </c>
      <c r="T210" s="20" t="s">
        <v>41</v>
      </c>
      <c r="U210" s="20" t="s">
        <v>37</v>
      </c>
      <c r="V210" s="32" t="s">
        <v>37</v>
      </c>
      <c r="W210" s="32" t="s">
        <v>37</v>
      </c>
      <c r="X210" s="32" t="s">
        <v>700</v>
      </c>
      <c r="Y210" s="37" t="s">
        <v>701</v>
      </c>
      <c r="Z210" s="37" t="s">
        <v>701</v>
      </c>
      <c r="AA210" s="20"/>
    </row>
    <row r="211" s="5" customFormat="1" ht="121.5" hidden="1" spans="1:27">
      <c r="A211" s="20">
        <v>220</v>
      </c>
      <c r="B211" s="20" t="s">
        <v>615</v>
      </c>
      <c r="C211" s="20" t="s">
        <v>635</v>
      </c>
      <c r="D211" s="20" t="s">
        <v>702</v>
      </c>
      <c r="E211" s="20" t="s">
        <v>32</v>
      </c>
      <c r="F211" s="20" t="s">
        <v>681</v>
      </c>
      <c r="G211" s="20" t="s">
        <v>90</v>
      </c>
      <c r="H211" s="31" t="s">
        <v>35</v>
      </c>
      <c r="I211" s="31" t="s">
        <v>36</v>
      </c>
      <c r="J211" s="31"/>
      <c r="K211" s="20">
        <v>2021</v>
      </c>
      <c r="L211" s="20">
        <v>2023</v>
      </c>
      <c r="M211" s="32">
        <v>3000000</v>
      </c>
      <c r="N211" s="32">
        <v>9232300</v>
      </c>
      <c r="O211" s="20" t="s">
        <v>49</v>
      </c>
      <c r="P211" s="20" t="s">
        <v>192</v>
      </c>
      <c r="Q211" s="20" t="s">
        <v>41</v>
      </c>
      <c r="R211" s="20" t="s">
        <v>41</v>
      </c>
      <c r="S211" s="20" t="s">
        <v>41</v>
      </c>
      <c r="T211" s="20" t="s">
        <v>41</v>
      </c>
      <c r="U211" s="20" t="s">
        <v>37</v>
      </c>
      <c r="V211" s="32" t="s">
        <v>37</v>
      </c>
      <c r="W211" s="32" t="s">
        <v>37</v>
      </c>
      <c r="X211" s="32" t="s">
        <v>703</v>
      </c>
      <c r="Y211" s="37" t="s">
        <v>704</v>
      </c>
      <c r="Z211" s="37" t="s">
        <v>704</v>
      </c>
      <c r="AA211" s="20"/>
    </row>
    <row r="212" s="5" customFormat="1" ht="81" hidden="1" spans="1:27">
      <c r="A212" s="20">
        <v>221</v>
      </c>
      <c r="B212" s="20" t="s">
        <v>615</v>
      </c>
      <c r="C212" s="20" t="s">
        <v>635</v>
      </c>
      <c r="D212" s="20" t="s">
        <v>705</v>
      </c>
      <c r="E212" s="20" t="s">
        <v>32</v>
      </c>
      <c r="F212" s="20" t="s">
        <v>681</v>
      </c>
      <c r="G212" s="20" t="s">
        <v>90</v>
      </c>
      <c r="H212" s="31" t="s">
        <v>35</v>
      </c>
      <c r="I212" s="31" t="s">
        <v>36</v>
      </c>
      <c r="J212" s="31"/>
      <c r="K212" s="20">
        <v>2021</v>
      </c>
      <c r="L212" s="20">
        <v>2023</v>
      </c>
      <c r="M212" s="32">
        <v>1500000</v>
      </c>
      <c r="N212" s="32">
        <v>3957490</v>
      </c>
      <c r="O212" s="20" t="s">
        <v>49</v>
      </c>
      <c r="P212" s="20" t="s">
        <v>192</v>
      </c>
      <c r="Q212" s="20" t="s">
        <v>41</v>
      </c>
      <c r="R212" s="20" t="s">
        <v>37</v>
      </c>
      <c r="S212" s="20" t="s">
        <v>41</v>
      </c>
      <c r="T212" s="20" t="s">
        <v>41</v>
      </c>
      <c r="U212" s="20" t="s">
        <v>37</v>
      </c>
      <c r="V212" s="32" t="s">
        <v>37</v>
      </c>
      <c r="W212" s="32" t="s">
        <v>37</v>
      </c>
      <c r="X212" s="32" t="s">
        <v>706</v>
      </c>
      <c r="Y212" s="37" t="s">
        <v>707</v>
      </c>
      <c r="Z212" s="37" t="s">
        <v>707</v>
      </c>
      <c r="AA212" s="20"/>
    </row>
    <row r="213" s="5" customFormat="1" ht="54" hidden="1" spans="1:27">
      <c r="A213" s="20">
        <v>222</v>
      </c>
      <c r="B213" s="20" t="s">
        <v>615</v>
      </c>
      <c r="C213" s="20" t="s">
        <v>635</v>
      </c>
      <c r="D213" s="20" t="s">
        <v>708</v>
      </c>
      <c r="E213" s="20" t="s">
        <v>32</v>
      </c>
      <c r="F213" s="20" t="s">
        <v>681</v>
      </c>
      <c r="G213" s="20" t="s">
        <v>90</v>
      </c>
      <c r="H213" s="31" t="s">
        <v>35</v>
      </c>
      <c r="I213" s="31" t="s">
        <v>36</v>
      </c>
      <c r="J213" s="31"/>
      <c r="K213" s="20">
        <v>2021</v>
      </c>
      <c r="L213" s="20">
        <v>2023</v>
      </c>
      <c r="M213" s="32">
        <v>2000000</v>
      </c>
      <c r="N213" s="32">
        <v>5627707.37</v>
      </c>
      <c r="O213" s="20" t="s">
        <v>49</v>
      </c>
      <c r="P213" s="20" t="s">
        <v>192</v>
      </c>
      <c r="Q213" s="20" t="s">
        <v>41</v>
      </c>
      <c r="R213" s="20" t="s">
        <v>41</v>
      </c>
      <c r="S213" s="20" t="s">
        <v>41</v>
      </c>
      <c r="T213" s="20" t="s">
        <v>41</v>
      </c>
      <c r="U213" s="20" t="s">
        <v>37</v>
      </c>
      <c r="V213" s="32" t="s">
        <v>37</v>
      </c>
      <c r="W213" s="32" t="s">
        <v>37</v>
      </c>
      <c r="X213" s="32" t="s">
        <v>709</v>
      </c>
      <c r="Y213" s="37" t="s">
        <v>710</v>
      </c>
      <c r="Z213" s="37" t="s">
        <v>710</v>
      </c>
      <c r="AA213" s="20"/>
    </row>
    <row r="214" s="5" customFormat="1" ht="81" hidden="1" spans="1:27">
      <c r="A214" s="20">
        <v>223</v>
      </c>
      <c r="B214" s="20" t="s">
        <v>615</v>
      </c>
      <c r="C214" s="20" t="s">
        <v>635</v>
      </c>
      <c r="D214" s="20" t="s">
        <v>711</v>
      </c>
      <c r="E214" s="20" t="s">
        <v>32</v>
      </c>
      <c r="F214" s="20" t="s">
        <v>637</v>
      </c>
      <c r="G214" s="20" t="s">
        <v>34</v>
      </c>
      <c r="H214" s="31" t="s">
        <v>35</v>
      </c>
      <c r="I214" s="31" t="s">
        <v>36</v>
      </c>
      <c r="J214" s="31"/>
      <c r="K214" s="20">
        <v>2018</v>
      </c>
      <c r="L214" s="20">
        <v>2023</v>
      </c>
      <c r="M214" s="32">
        <v>3500000</v>
      </c>
      <c r="N214" s="32">
        <v>69925000</v>
      </c>
      <c r="O214" s="20" t="s">
        <v>49</v>
      </c>
      <c r="P214" s="20" t="s">
        <v>192</v>
      </c>
      <c r="Q214" s="20" t="s">
        <v>41</v>
      </c>
      <c r="R214" s="20" t="s">
        <v>41</v>
      </c>
      <c r="S214" s="20" t="s">
        <v>41</v>
      </c>
      <c r="T214" s="20" t="s">
        <v>41</v>
      </c>
      <c r="U214" s="20" t="s">
        <v>37</v>
      </c>
      <c r="V214" s="32" t="s">
        <v>37</v>
      </c>
      <c r="W214" s="32" t="s">
        <v>37</v>
      </c>
      <c r="X214" s="32" t="s">
        <v>712</v>
      </c>
      <c r="Y214" s="37" t="s">
        <v>713</v>
      </c>
      <c r="Z214" s="37" t="s">
        <v>713</v>
      </c>
      <c r="AA214" s="20"/>
    </row>
    <row r="215" s="5" customFormat="1" ht="67.5" hidden="1" spans="1:27">
      <c r="A215" s="20">
        <v>224</v>
      </c>
      <c r="B215" s="20" t="s">
        <v>615</v>
      </c>
      <c r="C215" s="20" t="s">
        <v>635</v>
      </c>
      <c r="D215" s="20" t="s">
        <v>714</v>
      </c>
      <c r="E215" s="20" t="s">
        <v>32</v>
      </c>
      <c r="F215" s="20" t="s">
        <v>681</v>
      </c>
      <c r="G215" s="20" t="s">
        <v>90</v>
      </c>
      <c r="H215" s="31" t="s">
        <v>35</v>
      </c>
      <c r="I215" s="31" t="s">
        <v>36</v>
      </c>
      <c r="J215" s="31"/>
      <c r="K215" s="20">
        <v>2022</v>
      </c>
      <c r="L215" s="20">
        <v>2025</v>
      </c>
      <c r="M215" s="32">
        <v>3000000</v>
      </c>
      <c r="N215" s="32">
        <v>3000000</v>
      </c>
      <c r="O215" s="20" t="s">
        <v>52</v>
      </c>
      <c r="P215" s="20" t="s">
        <v>187</v>
      </c>
      <c r="Q215" s="20" t="s">
        <v>37</v>
      </c>
      <c r="R215" s="20" t="s">
        <v>37</v>
      </c>
      <c r="S215" s="20" t="s">
        <v>37</v>
      </c>
      <c r="T215" s="20" t="s">
        <v>41</v>
      </c>
      <c r="U215" s="20" t="s">
        <v>41</v>
      </c>
      <c r="V215" s="32" t="s">
        <v>37</v>
      </c>
      <c r="W215" s="32" t="s">
        <v>37</v>
      </c>
      <c r="X215" s="32" t="s">
        <v>715</v>
      </c>
      <c r="Y215" s="37" t="s">
        <v>716</v>
      </c>
      <c r="Z215" s="37" t="s">
        <v>716</v>
      </c>
      <c r="AA215" s="20"/>
    </row>
    <row r="216" s="5" customFormat="1" ht="67.5" hidden="1" spans="1:27">
      <c r="A216" s="20">
        <v>225</v>
      </c>
      <c r="B216" s="20" t="s">
        <v>615</v>
      </c>
      <c r="C216" s="20" t="s">
        <v>635</v>
      </c>
      <c r="D216" s="20" t="s">
        <v>717</v>
      </c>
      <c r="E216" s="20" t="s">
        <v>32</v>
      </c>
      <c r="F216" s="20" t="s">
        <v>718</v>
      </c>
      <c r="G216" s="20" t="s">
        <v>34</v>
      </c>
      <c r="H216" s="31" t="s">
        <v>35</v>
      </c>
      <c r="I216" s="31" t="s">
        <v>36</v>
      </c>
      <c r="J216" s="31"/>
      <c r="K216" s="20">
        <v>2023</v>
      </c>
      <c r="L216" s="20">
        <v>2023</v>
      </c>
      <c r="M216" s="32">
        <v>100000</v>
      </c>
      <c r="N216" s="32">
        <v>100000</v>
      </c>
      <c r="O216" s="20" t="s">
        <v>39</v>
      </c>
      <c r="P216" s="20" t="s">
        <v>187</v>
      </c>
      <c r="Q216" s="20" t="s">
        <v>37</v>
      </c>
      <c r="R216" s="20" t="s">
        <v>37</v>
      </c>
      <c r="S216" s="20" t="s">
        <v>41</v>
      </c>
      <c r="T216" s="20" t="s">
        <v>40</v>
      </c>
      <c r="U216" s="20" t="s">
        <v>37</v>
      </c>
      <c r="V216" s="32" t="s">
        <v>37</v>
      </c>
      <c r="W216" s="32" t="s">
        <v>37</v>
      </c>
      <c r="X216" s="32" t="s">
        <v>615</v>
      </c>
      <c r="Y216" s="37" t="s">
        <v>719</v>
      </c>
      <c r="Z216" s="37" t="s">
        <v>719</v>
      </c>
      <c r="AA216" s="20"/>
    </row>
    <row r="217" s="5" customFormat="1" ht="67.5" hidden="1" spans="1:27">
      <c r="A217" s="20">
        <v>226</v>
      </c>
      <c r="B217" s="20" t="s">
        <v>615</v>
      </c>
      <c r="C217" s="20" t="s">
        <v>635</v>
      </c>
      <c r="D217" s="20" t="s">
        <v>720</v>
      </c>
      <c r="E217" s="20" t="s">
        <v>32</v>
      </c>
      <c r="F217" s="20" t="s">
        <v>718</v>
      </c>
      <c r="G217" s="20" t="s">
        <v>34</v>
      </c>
      <c r="H217" s="31" t="s">
        <v>35</v>
      </c>
      <c r="I217" s="31" t="s">
        <v>36</v>
      </c>
      <c r="J217" s="31"/>
      <c r="K217" s="20">
        <v>2023</v>
      </c>
      <c r="L217" s="20">
        <v>2023</v>
      </c>
      <c r="M217" s="32">
        <v>4560000</v>
      </c>
      <c r="N217" s="32">
        <v>4560000</v>
      </c>
      <c r="O217" s="20" t="s">
        <v>721</v>
      </c>
      <c r="P217" s="20" t="s">
        <v>187</v>
      </c>
      <c r="Q217" s="20" t="s">
        <v>37</v>
      </c>
      <c r="R217" s="20" t="s">
        <v>37</v>
      </c>
      <c r="S217" s="20" t="s">
        <v>37</v>
      </c>
      <c r="T217" s="20" t="s">
        <v>40</v>
      </c>
      <c r="U217" s="20" t="s">
        <v>37</v>
      </c>
      <c r="V217" s="32" t="s">
        <v>37</v>
      </c>
      <c r="W217" s="32" t="s">
        <v>37</v>
      </c>
      <c r="X217" s="32" t="s">
        <v>615</v>
      </c>
      <c r="Y217" s="37" t="s">
        <v>722</v>
      </c>
      <c r="Z217" s="37" t="s">
        <v>722</v>
      </c>
      <c r="AA217" s="20"/>
    </row>
    <row r="218" s="5" customFormat="1" ht="81" hidden="1" spans="1:27">
      <c r="A218" s="20">
        <v>227</v>
      </c>
      <c r="B218" s="20" t="s">
        <v>615</v>
      </c>
      <c r="C218" s="20" t="s">
        <v>635</v>
      </c>
      <c r="D218" s="20" t="s">
        <v>723</v>
      </c>
      <c r="E218" s="20" t="s">
        <v>32</v>
      </c>
      <c r="F218" s="20" t="s">
        <v>718</v>
      </c>
      <c r="G218" s="20" t="s">
        <v>34</v>
      </c>
      <c r="H218" s="31" t="s">
        <v>35</v>
      </c>
      <c r="I218" s="31" t="s">
        <v>36</v>
      </c>
      <c r="J218" s="31"/>
      <c r="K218" s="20">
        <v>2022</v>
      </c>
      <c r="L218" s="20">
        <v>2023</v>
      </c>
      <c r="M218" s="32">
        <v>542809.9</v>
      </c>
      <c r="N218" s="32">
        <v>2142809.9</v>
      </c>
      <c r="O218" s="20" t="s">
        <v>39</v>
      </c>
      <c r="P218" s="20" t="s">
        <v>192</v>
      </c>
      <c r="Q218" s="20" t="s">
        <v>41</v>
      </c>
      <c r="R218" s="20" t="s">
        <v>41</v>
      </c>
      <c r="S218" s="20" t="s">
        <v>41</v>
      </c>
      <c r="T218" s="20" t="s">
        <v>40</v>
      </c>
      <c r="U218" s="20" t="s">
        <v>37</v>
      </c>
      <c r="V218" s="32" t="s">
        <v>37</v>
      </c>
      <c r="W218" s="32" t="s">
        <v>37</v>
      </c>
      <c r="X218" s="32" t="s">
        <v>615</v>
      </c>
      <c r="Y218" s="37" t="s">
        <v>724</v>
      </c>
      <c r="Z218" s="37" t="s">
        <v>724</v>
      </c>
      <c r="AA218" s="20"/>
    </row>
    <row r="219" s="5" customFormat="1" ht="94.5" hidden="1" spans="1:27">
      <c r="A219" s="20">
        <v>228</v>
      </c>
      <c r="B219" s="20" t="s">
        <v>615</v>
      </c>
      <c r="C219" s="20" t="s">
        <v>635</v>
      </c>
      <c r="D219" s="20" t="s">
        <v>725</v>
      </c>
      <c r="E219" s="20" t="s">
        <v>32</v>
      </c>
      <c r="F219" s="20" t="s">
        <v>718</v>
      </c>
      <c r="G219" s="20" t="s">
        <v>34</v>
      </c>
      <c r="H219" s="31" t="s">
        <v>35</v>
      </c>
      <c r="I219" s="31" t="s">
        <v>36</v>
      </c>
      <c r="J219" s="31"/>
      <c r="K219" s="20">
        <v>2023</v>
      </c>
      <c r="L219" s="20">
        <v>2023</v>
      </c>
      <c r="M219" s="32">
        <v>1850000</v>
      </c>
      <c r="N219" s="32">
        <v>1850000</v>
      </c>
      <c r="O219" s="20" t="s">
        <v>721</v>
      </c>
      <c r="P219" s="20" t="s">
        <v>187</v>
      </c>
      <c r="Q219" s="20" t="s">
        <v>37</v>
      </c>
      <c r="R219" s="20" t="s">
        <v>37</v>
      </c>
      <c r="S219" s="20" t="s">
        <v>37</v>
      </c>
      <c r="T219" s="20" t="s">
        <v>40</v>
      </c>
      <c r="U219" s="20" t="s">
        <v>37</v>
      </c>
      <c r="V219" s="32" t="s">
        <v>37</v>
      </c>
      <c r="W219" s="32" t="s">
        <v>37</v>
      </c>
      <c r="X219" s="32" t="s">
        <v>615</v>
      </c>
      <c r="Y219" s="37" t="s">
        <v>726</v>
      </c>
      <c r="Z219" s="37" t="s">
        <v>726</v>
      </c>
      <c r="AA219" s="20"/>
    </row>
    <row r="220" s="5" customFormat="1" ht="54" hidden="1" spans="1:27">
      <c r="A220" s="20">
        <v>229</v>
      </c>
      <c r="B220" s="20" t="s">
        <v>615</v>
      </c>
      <c r="C220" s="20" t="s">
        <v>635</v>
      </c>
      <c r="D220" s="20" t="s">
        <v>727</v>
      </c>
      <c r="E220" s="20" t="s">
        <v>32</v>
      </c>
      <c r="F220" s="20" t="s">
        <v>681</v>
      </c>
      <c r="G220" s="42" t="s">
        <v>80</v>
      </c>
      <c r="H220" s="31" t="s">
        <v>139</v>
      </c>
      <c r="I220" s="31" t="s">
        <v>167</v>
      </c>
      <c r="J220" s="31"/>
      <c r="K220" s="20">
        <v>2023</v>
      </c>
      <c r="L220" s="20">
        <v>2023</v>
      </c>
      <c r="M220" s="32">
        <v>300000</v>
      </c>
      <c r="N220" s="32">
        <v>300000</v>
      </c>
      <c r="O220" s="20" t="s">
        <v>52</v>
      </c>
      <c r="P220" s="20" t="s">
        <v>187</v>
      </c>
      <c r="Q220" s="20" t="s">
        <v>37</v>
      </c>
      <c r="R220" s="20" t="s">
        <v>37</v>
      </c>
      <c r="S220" s="20" t="s">
        <v>37</v>
      </c>
      <c r="T220" s="20" t="s">
        <v>40</v>
      </c>
      <c r="U220" s="20" t="s">
        <v>37</v>
      </c>
      <c r="V220" s="32" t="s">
        <v>37</v>
      </c>
      <c r="W220" s="32" t="s">
        <v>37</v>
      </c>
      <c r="X220" s="32" t="s">
        <v>728</v>
      </c>
      <c r="Y220" s="37" t="s">
        <v>729</v>
      </c>
      <c r="Z220" s="37" t="s">
        <v>729</v>
      </c>
      <c r="AA220" s="20"/>
    </row>
    <row r="221" s="5" customFormat="1" ht="54" hidden="1" spans="1:27">
      <c r="A221" s="20">
        <v>230</v>
      </c>
      <c r="B221" s="20" t="s">
        <v>615</v>
      </c>
      <c r="C221" s="20" t="s">
        <v>635</v>
      </c>
      <c r="D221" s="20" t="s">
        <v>730</v>
      </c>
      <c r="E221" s="20" t="s">
        <v>32</v>
      </c>
      <c r="F221" s="20" t="s">
        <v>681</v>
      </c>
      <c r="G221" s="42" t="s">
        <v>80</v>
      </c>
      <c r="H221" s="31" t="s">
        <v>139</v>
      </c>
      <c r="I221" s="31" t="s">
        <v>167</v>
      </c>
      <c r="J221" s="31"/>
      <c r="K221" s="20">
        <v>2023</v>
      </c>
      <c r="L221" s="20">
        <v>2023</v>
      </c>
      <c r="M221" s="32">
        <v>1200000</v>
      </c>
      <c r="N221" s="32">
        <v>1500000</v>
      </c>
      <c r="O221" s="20" t="s">
        <v>237</v>
      </c>
      <c r="P221" s="20" t="s">
        <v>187</v>
      </c>
      <c r="Q221" s="20" t="s">
        <v>37</v>
      </c>
      <c r="R221" s="20" t="s">
        <v>37</v>
      </c>
      <c r="S221" s="20" t="s">
        <v>37</v>
      </c>
      <c r="T221" s="20" t="s">
        <v>40</v>
      </c>
      <c r="U221" s="20" t="s">
        <v>37</v>
      </c>
      <c r="V221" s="32" t="s">
        <v>41</v>
      </c>
      <c r="W221" s="32" t="s">
        <v>37</v>
      </c>
      <c r="X221" s="32" t="s">
        <v>728</v>
      </c>
      <c r="Y221" s="37" t="s">
        <v>731</v>
      </c>
      <c r="Z221" s="37" t="s">
        <v>731</v>
      </c>
      <c r="AA221" s="20"/>
    </row>
    <row r="222" s="5" customFormat="1" ht="162" hidden="1" spans="1:27">
      <c r="A222" s="20">
        <v>231</v>
      </c>
      <c r="B222" s="20" t="s">
        <v>615</v>
      </c>
      <c r="C222" s="20" t="s">
        <v>635</v>
      </c>
      <c r="D222" s="20" t="s">
        <v>732</v>
      </c>
      <c r="E222" s="20" t="s">
        <v>78</v>
      </c>
      <c r="F222" s="20" t="s">
        <v>733</v>
      </c>
      <c r="G222" s="20" t="s">
        <v>80</v>
      </c>
      <c r="H222" s="31" t="s">
        <v>35</v>
      </c>
      <c r="I222" s="31" t="s">
        <v>36</v>
      </c>
      <c r="J222" s="31"/>
      <c r="K222" s="20">
        <v>2023</v>
      </c>
      <c r="L222" s="20">
        <v>2024</v>
      </c>
      <c r="M222" s="32">
        <v>300000</v>
      </c>
      <c r="N222" s="32">
        <v>300000</v>
      </c>
      <c r="O222" s="20" t="s">
        <v>39</v>
      </c>
      <c r="P222" s="20" t="s">
        <v>187</v>
      </c>
      <c r="Q222" s="20" t="s">
        <v>37</v>
      </c>
      <c r="R222" s="20" t="s">
        <v>37</v>
      </c>
      <c r="S222" s="20" t="s">
        <v>37</v>
      </c>
      <c r="T222" s="20" t="s">
        <v>37</v>
      </c>
      <c r="U222" s="20" t="s">
        <v>41</v>
      </c>
      <c r="V222" s="32" t="s">
        <v>37</v>
      </c>
      <c r="W222" s="32" t="s">
        <v>37</v>
      </c>
      <c r="X222" s="32" t="s">
        <v>615</v>
      </c>
      <c r="Y222" s="37" t="s">
        <v>734</v>
      </c>
      <c r="Z222" s="37" t="s">
        <v>734</v>
      </c>
      <c r="AA222" s="20"/>
    </row>
    <row r="223" s="5" customFormat="1" ht="81" hidden="1" spans="1:27">
      <c r="A223" s="20">
        <v>232</v>
      </c>
      <c r="B223" s="20" t="s">
        <v>615</v>
      </c>
      <c r="C223" s="20" t="s">
        <v>635</v>
      </c>
      <c r="D223" s="20" t="s">
        <v>735</v>
      </c>
      <c r="E223" s="20" t="s">
        <v>78</v>
      </c>
      <c r="F223" s="20" t="s">
        <v>736</v>
      </c>
      <c r="G223" s="20" t="s">
        <v>80</v>
      </c>
      <c r="H223" s="31" t="s">
        <v>35</v>
      </c>
      <c r="I223" s="31" t="s">
        <v>36</v>
      </c>
      <c r="J223" s="31"/>
      <c r="K223" s="20">
        <v>2023</v>
      </c>
      <c r="L223" s="20">
        <v>2024</v>
      </c>
      <c r="M223" s="32">
        <v>1891200</v>
      </c>
      <c r="N223" s="32">
        <v>1891200</v>
      </c>
      <c r="O223" s="20" t="s">
        <v>39</v>
      </c>
      <c r="P223" s="20" t="s">
        <v>187</v>
      </c>
      <c r="Q223" s="20" t="s">
        <v>37</v>
      </c>
      <c r="R223" s="20" t="s">
        <v>37</v>
      </c>
      <c r="S223" s="20" t="s">
        <v>37</v>
      </c>
      <c r="T223" s="20" t="s">
        <v>37</v>
      </c>
      <c r="U223" s="20" t="s">
        <v>41</v>
      </c>
      <c r="V223" s="32" t="s">
        <v>37</v>
      </c>
      <c r="W223" s="32" t="s">
        <v>37</v>
      </c>
      <c r="X223" s="32" t="s">
        <v>615</v>
      </c>
      <c r="Y223" s="37" t="s">
        <v>737</v>
      </c>
      <c r="Z223" s="37" t="s">
        <v>737</v>
      </c>
      <c r="AA223" s="20"/>
    </row>
    <row r="224" s="5" customFormat="1" ht="67.5" hidden="1" spans="1:27">
      <c r="A224" s="20">
        <v>233</v>
      </c>
      <c r="B224" s="20" t="s">
        <v>615</v>
      </c>
      <c r="C224" s="20" t="s">
        <v>635</v>
      </c>
      <c r="D224" s="20" t="s">
        <v>738</v>
      </c>
      <c r="E224" s="20" t="s">
        <v>78</v>
      </c>
      <c r="F224" s="20" t="s">
        <v>241</v>
      </c>
      <c r="G224" s="20" t="s">
        <v>80</v>
      </c>
      <c r="H224" s="31" t="s">
        <v>35</v>
      </c>
      <c r="I224" s="31" t="s">
        <v>36</v>
      </c>
      <c r="J224" s="31"/>
      <c r="K224" s="20">
        <v>2022</v>
      </c>
      <c r="L224" s="20">
        <v>2024</v>
      </c>
      <c r="M224" s="32">
        <v>800000</v>
      </c>
      <c r="N224" s="32">
        <v>800000</v>
      </c>
      <c r="O224" s="20" t="s">
        <v>39</v>
      </c>
      <c r="P224" s="20" t="s">
        <v>192</v>
      </c>
      <c r="Q224" s="20" t="s">
        <v>37</v>
      </c>
      <c r="R224" s="20" t="s">
        <v>37</v>
      </c>
      <c r="S224" s="20" t="s">
        <v>37</v>
      </c>
      <c r="T224" s="20" t="s">
        <v>37</v>
      </c>
      <c r="U224" s="20" t="s">
        <v>41</v>
      </c>
      <c r="V224" s="32" t="s">
        <v>41</v>
      </c>
      <c r="W224" s="32" t="s">
        <v>37</v>
      </c>
      <c r="X224" s="32" t="s">
        <v>615</v>
      </c>
      <c r="Y224" s="37" t="s">
        <v>739</v>
      </c>
      <c r="Z224" s="37" t="s">
        <v>740</v>
      </c>
      <c r="AA224" s="20"/>
    </row>
    <row r="225" s="5" customFormat="1" ht="40.5" hidden="1" spans="1:27">
      <c r="A225" s="20">
        <v>234</v>
      </c>
      <c r="B225" s="20" t="s">
        <v>615</v>
      </c>
      <c r="C225" s="20" t="s">
        <v>635</v>
      </c>
      <c r="D225" s="20" t="s">
        <v>741</v>
      </c>
      <c r="E225" s="20" t="s">
        <v>78</v>
      </c>
      <c r="F225" s="20" t="s">
        <v>742</v>
      </c>
      <c r="G225" s="42" t="s">
        <v>153</v>
      </c>
      <c r="H225" s="31" t="s">
        <v>139</v>
      </c>
      <c r="I225" s="31" t="s">
        <v>154</v>
      </c>
      <c r="J225" s="31"/>
      <c r="K225" s="20">
        <v>2022</v>
      </c>
      <c r="L225" s="20">
        <v>2023</v>
      </c>
      <c r="M225" s="32">
        <v>457567</v>
      </c>
      <c r="N225" s="32">
        <v>457567</v>
      </c>
      <c r="O225" s="20" t="s">
        <v>39</v>
      </c>
      <c r="P225" s="20" t="s">
        <v>192</v>
      </c>
      <c r="Q225" s="20" t="s">
        <v>37</v>
      </c>
      <c r="R225" s="20" t="s">
        <v>41</v>
      </c>
      <c r="S225" s="20" t="s">
        <v>41</v>
      </c>
      <c r="T225" s="20" t="s">
        <v>37</v>
      </c>
      <c r="U225" s="20" t="s">
        <v>41</v>
      </c>
      <c r="V225" s="32" t="s">
        <v>41</v>
      </c>
      <c r="W225" s="32" t="s">
        <v>37</v>
      </c>
      <c r="X225" s="32" t="s">
        <v>615</v>
      </c>
      <c r="Y225" s="37" t="s">
        <v>743</v>
      </c>
      <c r="Z225" s="37" t="s">
        <v>743</v>
      </c>
      <c r="AA225" s="20"/>
    </row>
    <row r="226" s="5" customFormat="1" ht="40.5" hidden="1" spans="1:27">
      <c r="A226" s="20">
        <v>235</v>
      </c>
      <c r="B226" s="20" t="s">
        <v>615</v>
      </c>
      <c r="C226" s="20" t="s">
        <v>635</v>
      </c>
      <c r="D226" s="20" t="s">
        <v>744</v>
      </c>
      <c r="E226" s="20" t="s">
        <v>78</v>
      </c>
      <c r="F226" s="20" t="s">
        <v>745</v>
      </c>
      <c r="G226" s="42" t="s">
        <v>153</v>
      </c>
      <c r="H226" s="31" t="s">
        <v>139</v>
      </c>
      <c r="I226" s="31" t="s">
        <v>154</v>
      </c>
      <c r="J226" s="31"/>
      <c r="K226" s="20">
        <v>2023</v>
      </c>
      <c r="L226" s="20">
        <v>2023</v>
      </c>
      <c r="M226" s="32">
        <v>1500000</v>
      </c>
      <c r="N226" s="32">
        <v>1500000</v>
      </c>
      <c r="O226" s="20" t="s">
        <v>39</v>
      </c>
      <c r="P226" s="20" t="s">
        <v>187</v>
      </c>
      <c r="Q226" s="20" t="s">
        <v>37</v>
      </c>
      <c r="R226" s="20" t="s">
        <v>37</v>
      </c>
      <c r="S226" s="20" t="s">
        <v>37</v>
      </c>
      <c r="T226" s="20" t="s">
        <v>37</v>
      </c>
      <c r="U226" s="20" t="s">
        <v>41</v>
      </c>
      <c r="V226" s="32" t="s">
        <v>37</v>
      </c>
      <c r="W226" s="32" t="s">
        <v>37</v>
      </c>
      <c r="X226" s="32" t="s">
        <v>615</v>
      </c>
      <c r="Y226" s="37" t="s">
        <v>746</v>
      </c>
      <c r="Z226" s="37" t="s">
        <v>746</v>
      </c>
      <c r="AA226" s="20"/>
    </row>
    <row r="227" s="5" customFormat="1" ht="40.5" hidden="1" spans="1:27">
      <c r="A227" s="20">
        <v>236</v>
      </c>
      <c r="B227" s="20" t="s">
        <v>615</v>
      </c>
      <c r="C227" s="20" t="s">
        <v>635</v>
      </c>
      <c r="D227" s="20" t="s">
        <v>747</v>
      </c>
      <c r="E227" s="20" t="s">
        <v>78</v>
      </c>
      <c r="F227" s="20" t="s">
        <v>745</v>
      </c>
      <c r="G227" s="42" t="s">
        <v>153</v>
      </c>
      <c r="H227" s="31" t="s">
        <v>139</v>
      </c>
      <c r="I227" s="31" t="s">
        <v>154</v>
      </c>
      <c r="J227" s="31"/>
      <c r="K227" s="20">
        <v>2022</v>
      </c>
      <c r="L227" s="20">
        <v>2023</v>
      </c>
      <c r="M227" s="32">
        <v>3336000</v>
      </c>
      <c r="N227" s="32">
        <v>4374000</v>
      </c>
      <c r="O227" s="20" t="s">
        <v>39</v>
      </c>
      <c r="P227" s="20" t="s">
        <v>187</v>
      </c>
      <c r="Q227" s="20" t="s">
        <v>37</v>
      </c>
      <c r="R227" s="20" t="s">
        <v>37</v>
      </c>
      <c r="S227" s="20" t="s">
        <v>37</v>
      </c>
      <c r="T227" s="20" t="s">
        <v>37</v>
      </c>
      <c r="U227" s="20" t="s">
        <v>41</v>
      </c>
      <c r="V227" s="32" t="s">
        <v>37</v>
      </c>
      <c r="W227" s="32" t="s">
        <v>37</v>
      </c>
      <c r="X227" s="32" t="s">
        <v>615</v>
      </c>
      <c r="Y227" s="37" t="s">
        <v>746</v>
      </c>
      <c r="Z227" s="37" t="s">
        <v>748</v>
      </c>
      <c r="AA227" s="20"/>
    </row>
    <row r="228" s="5" customFormat="1" ht="135" hidden="1" spans="1:27">
      <c r="A228" s="20">
        <v>237</v>
      </c>
      <c r="B228" s="20" t="s">
        <v>615</v>
      </c>
      <c r="C228" s="20" t="s">
        <v>635</v>
      </c>
      <c r="D228" s="20" t="s">
        <v>749</v>
      </c>
      <c r="E228" s="20" t="s">
        <v>78</v>
      </c>
      <c r="F228" s="20" t="s">
        <v>745</v>
      </c>
      <c r="G228" s="42" t="s">
        <v>153</v>
      </c>
      <c r="H228" s="31" t="s">
        <v>139</v>
      </c>
      <c r="I228" s="31" t="s">
        <v>154</v>
      </c>
      <c r="J228" s="31"/>
      <c r="K228" s="20">
        <v>2023</v>
      </c>
      <c r="L228" s="20">
        <v>2023</v>
      </c>
      <c r="M228" s="32">
        <v>1000000</v>
      </c>
      <c r="N228" s="32">
        <v>1275300</v>
      </c>
      <c r="O228" s="20" t="s">
        <v>39</v>
      </c>
      <c r="P228" s="20" t="s">
        <v>187</v>
      </c>
      <c r="Q228" s="20" t="s">
        <v>41</v>
      </c>
      <c r="R228" s="20" t="s">
        <v>37</v>
      </c>
      <c r="S228" s="20" t="s">
        <v>37</v>
      </c>
      <c r="T228" s="20" t="s">
        <v>37</v>
      </c>
      <c r="U228" s="20" t="s">
        <v>41</v>
      </c>
      <c r="V228" s="32" t="s">
        <v>41</v>
      </c>
      <c r="W228" s="32" t="s">
        <v>37</v>
      </c>
      <c r="X228" s="32" t="s">
        <v>615</v>
      </c>
      <c r="Y228" s="37" t="s">
        <v>750</v>
      </c>
      <c r="Z228" s="37" t="s">
        <v>751</v>
      </c>
      <c r="AA228" s="20"/>
    </row>
    <row r="229" s="5" customFormat="1" ht="40.5" hidden="1" spans="1:27">
      <c r="A229" s="20">
        <v>238</v>
      </c>
      <c r="B229" s="20" t="s">
        <v>615</v>
      </c>
      <c r="C229" s="20" t="s">
        <v>635</v>
      </c>
      <c r="D229" s="42" t="s">
        <v>752</v>
      </c>
      <c r="E229" s="20" t="s">
        <v>78</v>
      </c>
      <c r="F229" s="20" t="s">
        <v>753</v>
      </c>
      <c r="G229" s="42" t="s">
        <v>153</v>
      </c>
      <c r="H229" s="31" t="s">
        <v>139</v>
      </c>
      <c r="I229" s="31" t="s">
        <v>623</v>
      </c>
      <c r="J229" s="31"/>
      <c r="K229" s="20">
        <v>2022</v>
      </c>
      <c r="L229" s="20">
        <v>2023</v>
      </c>
      <c r="M229" s="32">
        <v>3883700</v>
      </c>
      <c r="N229" s="32">
        <v>12688200</v>
      </c>
      <c r="O229" s="20" t="s">
        <v>68</v>
      </c>
      <c r="P229" s="20" t="s">
        <v>192</v>
      </c>
      <c r="Q229" s="20" t="s">
        <v>41</v>
      </c>
      <c r="R229" s="20" t="s">
        <v>41</v>
      </c>
      <c r="S229" s="20" t="s">
        <v>41</v>
      </c>
      <c r="T229" s="20" t="s">
        <v>37</v>
      </c>
      <c r="U229" s="20" t="s">
        <v>41</v>
      </c>
      <c r="V229" s="32" t="s">
        <v>41</v>
      </c>
      <c r="W229" s="32" t="s">
        <v>37</v>
      </c>
      <c r="X229" s="32" t="s">
        <v>615</v>
      </c>
      <c r="Y229" s="37" t="s">
        <v>754</v>
      </c>
      <c r="Z229" s="37" t="s">
        <v>754</v>
      </c>
      <c r="AA229" s="20"/>
    </row>
    <row r="230" s="5" customFormat="1" ht="40.5" hidden="1" spans="1:27">
      <c r="A230" s="20">
        <v>239</v>
      </c>
      <c r="B230" s="20" t="s">
        <v>615</v>
      </c>
      <c r="C230" s="20" t="s">
        <v>635</v>
      </c>
      <c r="D230" s="20" t="s">
        <v>755</v>
      </c>
      <c r="E230" s="20" t="s">
        <v>78</v>
      </c>
      <c r="F230" s="20" t="s">
        <v>753</v>
      </c>
      <c r="G230" s="42" t="s">
        <v>153</v>
      </c>
      <c r="H230" s="31" t="s">
        <v>139</v>
      </c>
      <c r="I230" s="31" t="s">
        <v>154</v>
      </c>
      <c r="J230" s="31"/>
      <c r="K230" s="20">
        <v>2023</v>
      </c>
      <c r="L230" s="20">
        <v>2023</v>
      </c>
      <c r="M230" s="32">
        <v>4000000</v>
      </c>
      <c r="N230" s="32">
        <v>14000000</v>
      </c>
      <c r="O230" s="20" t="s">
        <v>68</v>
      </c>
      <c r="P230" s="20" t="s">
        <v>187</v>
      </c>
      <c r="Q230" s="20" t="s">
        <v>37</v>
      </c>
      <c r="R230" s="20" t="s">
        <v>37</v>
      </c>
      <c r="S230" s="20" t="s">
        <v>37</v>
      </c>
      <c r="T230" s="20" t="s">
        <v>37</v>
      </c>
      <c r="U230" s="20" t="s">
        <v>41</v>
      </c>
      <c r="V230" s="32" t="s">
        <v>41</v>
      </c>
      <c r="W230" s="32" t="s">
        <v>37</v>
      </c>
      <c r="X230" s="32" t="s">
        <v>615</v>
      </c>
      <c r="Y230" s="37" t="s">
        <v>756</v>
      </c>
      <c r="Z230" s="37" t="s">
        <v>756</v>
      </c>
      <c r="AA230" s="20"/>
    </row>
    <row r="231" s="5" customFormat="1" ht="175.5" hidden="1" spans="1:27">
      <c r="A231" s="20">
        <v>240</v>
      </c>
      <c r="B231" s="20" t="s">
        <v>615</v>
      </c>
      <c r="C231" s="20" t="s">
        <v>635</v>
      </c>
      <c r="D231" s="20" t="s">
        <v>757</v>
      </c>
      <c r="E231" s="20" t="s">
        <v>78</v>
      </c>
      <c r="F231" s="20" t="s">
        <v>241</v>
      </c>
      <c r="G231" s="20" t="s">
        <v>80</v>
      </c>
      <c r="H231" s="31" t="s">
        <v>35</v>
      </c>
      <c r="I231" s="31" t="s">
        <v>36</v>
      </c>
      <c r="J231" s="31"/>
      <c r="K231" s="20">
        <v>2023</v>
      </c>
      <c r="L231" s="20">
        <v>2025</v>
      </c>
      <c r="M231" s="32">
        <v>3500000</v>
      </c>
      <c r="N231" s="32">
        <v>3500000</v>
      </c>
      <c r="O231" s="20" t="s">
        <v>68</v>
      </c>
      <c r="P231" s="20" t="s">
        <v>187</v>
      </c>
      <c r="Q231" s="20" t="s">
        <v>41</v>
      </c>
      <c r="R231" s="20" t="s">
        <v>37</v>
      </c>
      <c r="S231" s="20" t="s">
        <v>37</v>
      </c>
      <c r="T231" s="20" t="s">
        <v>37</v>
      </c>
      <c r="U231" s="20" t="s">
        <v>37</v>
      </c>
      <c r="V231" s="32" t="s">
        <v>37</v>
      </c>
      <c r="W231" s="32" t="s">
        <v>37</v>
      </c>
      <c r="X231" s="32" t="s">
        <v>615</v>
      </c>
      <c r="Y231" s="37" t="s">
        <v>758</v>
      </c>
      <c r="Z231" s="37" t="s">
        <v>759</v>
      </c>
      <c r="AA231" s="20"/>
    </row>
    <row r="232" s="5" customFormat="1" ht="54" hidden="1" spans="1:27">
      <c r="A232" s="20">
        <v>241</v>
      </c>
      <c r="B232" s="20" t="s">
        <v>615</v>
      </c>
      <c r="C232" s="20" t="s">
        <v>635</v>
      </c>
      <c r="D232" s="20" t="s">
        <v>760</v>
      </c>
      <c r="E232" s="20" t="s">
        <v>78</v>
      </c>
      <c r="F232" s="20" t="s">
        <v>761</v>
      </c>
      <c r="G232" s="42" t="s">
        <v>90</v>
      </c>
      <c r="H232" s="31" t="s">
        <v>139</v>
      </c>
      <c r="I232" s="31" t="s">
        <v>167</v>
      </c>
      <c r="J232" s="31"/>
      <c r="K232" s="20">
        <v>2023</v>
      </c>
      <c r="L232" s="20">
        <v>2023</v>
      </c>
      <c r="M232" s="32">
        <v>1900000</v>
      </c>
      <c r="N232" s="32">
        <v>1900000</v>
      </c>
      <c r="O232" s="20" t="s">
        <v>39</v>
      </c>
      <c r="P232" s="20" t="s">
        <v>187</v>
      </c>
      <c r="Q232" s="20" t="s">
        <v>37</v>
      </c>
      <c r="R232" s="20" t="s">
        <v>37</v>
      </c>
      <c r="S232" s="20" t="s">
        <v>37</v>
      </c>
      <c r="T232" s="20" t="s">
        <v>37</v>
      </c>
      <c r="U232" s="20" t="s">
        <v>41</v>
      </c>
      <c r="V232" s="32" t="s">
        <v>41</v>
      </c>
      <c r="W232" s="32" t="s">
        <v>37</v>
      </c>
      <c r="X232" s="32" t="s">
        <v>615</v>
      </c>
      <c r="Y232" s="37" t="s">
        <v>762</v>
      </c>
      <c r="Z232" s="37" t="s">
        <v>763</v>
      </c>
      <c r="AA232" s="20"/>
    </row>
    <row r="233" s="5" customFormat="1" ht="40.5" hidden="1" spans="1:27">
      <c r="A233" s="20">
        <v>242</v>
      </c>
      <c r="B233" s="20" t="s">
        <v>615</v>
      </c>
      <c r="C233" s="20" t="s">
        <v>635</v>
      </c>
      <c r="D233" s="20" t="s">
        <v>764</v>
      </c>
      <c r="E233" s="20" t="s">
        <v>78</v>
      </c>
      <c r="F233" s="20" t="s">
        <v>761</v>
      </c>
      <c r="G233" s="42" t="s">
        <v>90</v>
      </c>
      <c r="H233" s="31" t="s">
        <v>139</v>
      </c>
      <c r="I233" s="31" t="s">
        <v>167</v>
      </c>
      <c r="J233" s="31"/>
      <c r="K233" s="20">
        <v>2023</v>
      </c>
      <c r="L233" s="20">
        <v>2023</v>
      </c>
      <c r="M233" s="32">
        <v>1000000</v>
      </c>
      <c r="N233" s="32">
        <v>1000000</v>
      </c>
      <c r="O233" s="20" t="s">
        <v>39</v>
      </c>
      <c r="P233" s="20" t="s">
        <v>187</v>
      </c>
      <c r="Q233" s="20" t="s">
        <v>37</v>
      </c>
      <c r="R233" s="20" t="s">
        <v>37</v>
      </c>
      <c r="S233" s="20" t="s">
        <v>41</v>
      </c>
      <c r="T233" s="20" t="s">
        <v>37</v>
      </c>
      <c r="U233" s="20" t="s">
        <v>41</v>
      </c>
      <c r="V233" s="32" t="s">
        <v>37</v>
      </c>
      <c r="W233" s="32" t="s">
        <v>37</v>
      </c>
      <c r="X233" s="32" t="s">
        <v>673</v>
      </c>
      <c r="Y233" s="37" t="s">
        <v>765</v>
      </c>
      <c r="Z233" s="37" t="s">
        <v>765</v>
      </c>
      <c r="AA233" s="20"/>
    </row>
    <row r="234" s="5" customFormat="1" ht="40.5" hidden="1" spans="1:27">
      <c r="A234" s="20">
        <v>243</v>
      </c>
      <c r="B234" s="20" t="s">
        <v>615</v>
      </c>
      <c r="C234" s="20" t="s">
        <v>635</v>
      </c>
      <c r="D234" s="20" t="s">
        <v>766</v>
      </c>
      <c r="E234" s="20" t="s">
        <v>78</v>
      </c>
      <c r="F234" s="20" t="s">
        <v>761</v>
      </c>
      <c r="G234" s="42" t="s">
        <v>90</v>
      </c>
      <c r="H234" s="31" t="s">
        <v>139</v>
      </c>
      <c r="I234" s="31" t="s">
        <v>167</v>
      </c>
      <c r="J234" s="31"/>
      <c r="K234" s="20">
        <v>2023</v>
      </c>
      <c r="L234" s="20">
        <v>2023</v>
      </c>
      <c r="M234" s="32">
        <v>1000000</v>
      </c>
      <c r="N234" s="32">
        <v>1000000</v>
      </c>
      <c r="O234" s="20" t="s">
        <v>39</v>
      </c>
      <c r="P234" s="20" t="s">
        <v>187</v>
      </c>
      <c r="Q234" s="20" t="s">
        <v>37</v>
      </c>
      <c r="R234" s="20" t="s">
        <v>37</v>
      </c>
      <c r="S234" s="20" t="s">
        <v>41</v>
      </c>
      <c r="T234" s="20" t="s">
        <v>37</v>
      </c>
      <c r="U234" s="20" t="s">
        <v>41</v>
      </c>
      <c r="V234" s="32" t="s">
        <v>41</v>
      </c>
      <c r="W234" s="32" t="s">
        <v>37</v>
      </c>
      <c r="X234" s="32" t="s">
        <v>615</v>
      </c>
      <c r="Y234" s="37" t="s">
        <v>767</v>
      </c>
      <c r="Z234" s="37" t="s">
        <v>767</v>
      </c>
      <c r="AA234" s="20"/>
    </row>
    <row r="235" s="5" customFormat="1" ht="67.5" hidden="1" spans="1:27">
      <c r="A235" s="20">
        <v>244</v>
      </c>
      <c r="B235" s="20" t="s">
        <v>615</v>
      </c>
      <c r="C235" s="20" t="s">
        <v>768</v>
      </c>
      <c r="D235" s="20" t="s">
        <v>769</v>
      </c>
      <c r="E235" s="20" t="s">
        <v>78</v>
      </c>
      <c r="F235" s="20" t="s">
        <v>761</v>
      </c>
      <c r="G235" s="42" t="s">
        <v>90</v>
      </c>
      <c r="H235" s="31" t="s">
        <v>139</v>
      </c>
      <c r="I235" s="31" t="s">
        <v>167</v>
      </c>
      <c r="J235" s="31"/>
      <c r="K235" s="20">
        <v>2022</v>
      </c>
      <c r="L235" s="20">
        <v>2023</v>
      </c>
      <c r="M235" s="32">
        <v>950000</v>
      </c>
      <c r="N235" s="32">
        <v>950000</v>
      </c>
      <c r="O235" s="20" t="s">
        <v>39</v>
      </c>
      <c r="P235" s="20" t="s">
        <v>192</v>
      </c>
      <c r="Q235" s="20" t="s">
        <v>41</v>
      </c>
      <c r="R235" s="20" t="s">
        <v>41</v>
      </c>
      <c r="S235" s="20" t="s">
        <v>41</v>
      </c>
      <c r="T235" s="20" t="s">
        <v>41</v>
      </c>
      <c r="U235" s="20" t="s">
        <v>41</v>
      </c>
      <c r="V235" s="32" t="s">
        <v>41</v>
      </c>
      <c r="W235" s="32" t="s">
        <v>37</v>
      </c>
      <c r="X235" s="32" t="s">
        <v>768</v>
      </c>
      <c r="Y235" s="37" t="s">
        <v>770</v>
      </c>
      <c r="Z235" s="37" t="s">
        <v>771</v>
      </c>
      <c r="AA235" s="20"/>
    </row>
    <row r="236" s="5" customFormat="1" ht="67.5" hidden="1" spans="1:27">
      <c r="A236" s="20">
        <v>245</v>
      </c>
      <c r="B236" s="20" t="s">
        <v>615</v>
      </c>
      <c r="C236" s="20" t="s">
        <v>635</v>
      </c>
      <c r="D236" s="20" t="s">
        <v>772</v>
      </c>
      <c r="E236" s="20" t="s">
        <v>32</v>
      </c>
      <c r="F236" s="20" t="s">
        <v>773</v>
      </c>
      <c r="G236" s="20" t="s">
        <v>34</v>
      </c>
      <c r="H236" s="31" t="s">
        <v>35</v>
      </c>
      <c r="I236" s="31" t="s">
        <v>774</v>
      </c>
      <c r="J236" s="31"/>
      <c r="K236" s="20">
        <v>2023</v>
      </c>
      <c r="L236" s="20">
        <v>2023</v>
      </c>
      <c r="M236" s="32">
        <v>1757000</v>
      </c>
      <c r="N236" s="32">
        <v>1757000</v>
      </c>
      <c r="O236" s="20" t="s">
        <v>619</v>
      </c>
      <c r="P236" s="20" t="s">
        <v>187</v>
      </c>
      <c r="Q236" s="20" t="s">
        <v>37</v>
      </c>
      <c r="R236" s="20" t="s">
        <v>37</v>
      </c>
      <c r="S236" s="20" t="s">
        <v>37</v>
      </c>
      <c r="T236" s="20" t="s">
        <v>40</v>
      </c>
      <c r="U236" s="20" t="s">
        <v>41</v>
      </c>
      <c r="V236" s="32" t="s">
        <v>37</v>
      </c>
      <c r="W236" s="32" t="s">
        <v>41</v>
      </c>
      <c r="X236" s="32" t="s">
        <v>775</v>
      </c>
      <c r="Y236" s="37" t="s">
        <v>776</v>
      </c>
      <c r="Z236" s="37" t="s">
        <v>776</v>
      </c>
      <c r="AA236" s="20"/>
    </row>
    <row r="237" s="5" customFormat="1" ht="67.5" hidden="1" spans="1:27">
      <c r="A237" s="20">
        <v>246</v>
      </c>
      <c r="B237" s="20" t="s">
        <v>615</v>
      </c>
      <c r="C237" s="20" t="s">
        <v>635</v>
      </c>
      <c r="D237" s="20" t="s">
        <v>777</v>
      </c>
      <c r="E237" s="20" t="s">
        <v>32</v>
      </c>
      <c r="F237" s="20" t="s">
        <v>778</v>
      </c>
      <c r="G237" s="20" t="s">
        <v>96</v>
      </c>
      <c r="H237" s="31" t="s">
        <v>35</v>
      </c>
      <c r="I237" s="31" t="s">
        <v>36</v>
      </c>
      <c r="J237" s="31"/>
      <c r="K237" s="20">
        <v>2023</v>
      </c>
      <c r="L237" s="20">
        <v>2023</v>
      </c>
      <c r="M237" s="32">
        <v>50000</v>
      </c>
      <c r="N237" s="32">
        <v>50000</v>
      </c>
      <c r="O237" s="20" t="s">
        <v>619</v>
      </c>
      <c r="P237" s="20" t="s">
        <v>192</v>
      </c>
      <c r="Q237" s="20" t="s">
        <v>41</v>
      </c>
      <c r="R237" s="20" t="s">
        <v>37</v>
      </c>
      <c r="S237" s="20" t="s">
        <v>41</v>
      </c>
      <c r="T237" s="20" t="s">
        <v>40</v>
      </c>
      <c r="U237" s="20" t="s">
        <v>41</v>
      </c>
      <c r="V237" s="32" t="s">
        <v>37</v>
      </c>
      <c r="W237" s="32" t="s">
        <v>41</v>
      </c>
      <c r="X237" s="32" t="s">
        <v>779</v>
      </c>
      <c r="Y237" s="37" t="s">
        <v>780</v>
      </c>
      <c r="Z237" s="37" t="s">
        <v>780</v>
      </c>
      <c r="AA237" s="20"/>
    </row>
    <row r="238" s="5" customFormat="1" ht="67.5" hidden="1" spans="1:27">
      <c r="A238" s="20">
        <v>247</v>
      </c>
      <c r="B238" s="20" t="s">
        <v>615</v>
      </c>
      <c r="C238" s="20" t="s">
        <v>635</v>
      </c>
      <c r="D238" s="20" t="s">
        <v>781</v>
      </c>
      <c r="E238" s="20" t="s">
        <v>32</v>
      </c>
      <c r="F238" s="20" t="s">
        <v>778</v>
      </c>
      <c r="G238" s="20" t="s">
        <v>96</v>
      </c>
      <c r="H238" s="31" t="s">
        <v>35</v>
      </c>
      <c r="I238" s="31" t="s">
        <v>36</v>
      </c>
      <c r="J238" s="31"/>
      <c r="K238" s="20">
        <v>2022</v>
      </c>
      <c r="L238" s="20">
        <v>2025</v>
      </c>
      <c r="M238" s="32">
        <v>189200</v>
      </c>
      <c r="N238" s="32">
        <v>189200</v>
      </c>
      <c r="O238" s="20" t="s">
        <v>619</v>
      </c>
      <c r="P238" s="20" t="s">
        <v>192</v>
      </c>
      <c r="Q238" s="20" t="s">
        <v>41</v>
      </c>
      <c r="R238" s="20" t="s">
        <v>37</v>
      </c>
      <c r="S238" s="20" t="s">
        <v>41</v>
      </c>
      <c r="T238" s="20" t="s">
        <v>40</v>
      </c>
      <c r="U238" s="20" t="s">
        <v>41</v>
      </c>
      <c r="V238" s="32" t="s">
        <v>37</v>
      </c>
      <c r="W238" s="32" t="s">
        <v>41</v>
      </c>
      <c r="X238" s="32" t="s">
        <v>638</v>
      </c>
      <c r="Y238" s="37" t="s">
        <v>782</v>
      </c>
      <c r="Z238" s="37" t="s">
        <v>782</v>
      </c>
      <c r="AA238" s="20"/>
    </row>
    <row r="239" s="5" customFormat="1" ht="40.5" hidden="1" spans="1:27">
      <c r="A239" s="20">
        <v>248</v>
      </c>
      <c r="B239" s="20" t="s">
        <v>615</v>
      </c>
      <c r="C239" s="20" t="s">
        <v>783</v>
      </c>
      <c r="D239" s="20" t="s">
        <v>784</v>
      </c>
      <c r="E239" s="20" t="s">
        <v>32</v>
      </c>
      <c r="F239" s="20" t="s">
        <v>648</v>
      </c>
      <c r="G239" s="20" t="s">
        <v>34</v>
      </c>
      <c r="H239" s="31" t="s">
        <v>35</v>
      </c>
      <c r="I239" s="31" t="s">
        <v>36</v>
      </c>
      <c r="J239" s="31"/>
      <c r="K239" s="20">
        <v>2023</v>
      </c>
      <c r="L239" s="20">
        <v>2023</v>
      </c>
      <c r="M239" s="32">
        <v>700000</v>
      </c>
      <c r="N239" s="32">
        <v>720000</v>
      </c>
      <c r="O239" s="20" t="s">
        <v>52</v>
      </c>
      <c r="P239" s="20" t="s">
        <v>187</v>
      </c>
      <c r="Q239" s="20" t="s">
        <v>37</v>
      </c>
      <c r="R239" s="20" t="s">
        <v>37</v>
      </c>
      <c r="S239" s="20" t="s">
        <v>37</v>
      </c>
      <c r="T239" s="20" t="s">
        <v>40</v>
      </c>
      <c r="U239" s="20" t="s">
        <v>41</v>
      </c>
      <c r="V239" s="32" t="s">
        <v>37</v>
      </c>
      <c r="W239" s="32" t="s">
        <v>41</v>
      </c>
      <c r="X239" s="32" t="s">
        <v>785</v>
      </c>
      <c r="Y239" s="37" t="s">
        <v>786</v>
      </c>
      <c r="Z239" s="37" t="s">
        <v>786</v>
      </c>
      <c r="AA239" s="20"/>
    </row>
    <row r="240" s="5" customFormat="1" ht="54" hidden="1" spans="1:27">
      <c r="A240" s="20">
        <v>249</v>
      </c>
      <c r="B240" s="20" t="s">
        <v>615</v>
      </c>
      <c r="C240" s="20" t="s">
        <v>783</v>
      </c>
      <c r="D240" s="20" t="s">
        <v>787</v>
      </c>
      <c r="E240" s="20" t="s">
        <v>32</v>
      </c>
      <c r="F240" s="20" t="s">
        <v>637</v>
      </c>
      <c r="G240" s="20" t="s">
        <v>34</v>
      </c>
      <c r="H240" s="31" t="s">
        <v>35</v>
      </c>
      <c r="I240" s="31" t="s">
        <v>36</v>
      </c>
      <c r="J240" s="31"/>
      <c r="K240" s="20">
        <v>2023</v>
      </c>
      <c r="L240" s="20">
        <v>2023</v>
      </c>
      <c r="M240" s="32">
        <v>950000</v>
      </c>
      <c r="N240" s="32">
        <v>1000000</v>
      </c>
      <c r="O240" s="20" t="s">
        <v>52</v>
      </c>
      <c r="P240" s="20" t="s">
        <v>187</v>
      </c>
      <c r="Q240" s="20" t="s">
        <v>37</v>
      </c>
      <c r="R240" s="20" t="s">
        <v>37</v>
      </c>
      <c r="S240" s="20" t="s">
        <v>37</v>
      </c>
      <c r="T240" s="20" t="s">
        <v>40</v>
      </c>
      <c r="U240" s="20" t="s">
        <v>41</v>
      </c>
      <c r="V240" s="32" t="s">
        <v>37</v>
      </c>
      <c r="W240" s="32" t="s">
        <v>41</v>
      </c>
      <c r="X240" s="32" t="s">
        <v>788</v>
      </c>
      <c r="Y240" s="37" t="s">
        <v>789</v>
      </c>
      <c r="Z240" s="37" t="s">
        <v>789</v>
      </c>
      <c r="AA240" s="20"/>
    </row>
    <row r="241" s="5" customFormat="1" ht="40.5" hidden="1" spans="1:27">
      <c r="A241" s="20">
        <v>250</v>
      </c>
      <c r="B241" s="20" t="s">
        <v>615</v>
      </c>
      <c r="C241" s="20" t="s">
        <v>728</v>
      </c>
      <c r="D241" s="20" t="s">
        <v>790</v>
      </c>
      <c r="E241" s="20" t="s">
        <v>32</v>
      </c>
      <c r="F241" s="20" t="s">
        <v>637</v>
      </c>
      <c r="G241" s="20" t="s">
        <v>34</v>
      </c>
      <c r="H241" s="31" t="s">
        <v>35</v>
      </c>
      <c r="I241" s="31" t="s">
        <v>36</v>
      </c>
      <c r="J241" s="31"/>
      <c r="K241" s="20">
        <v>2023</v>
      </c>
      <c r="L241" s="20">
        <v>2023</v>
      </c>
      <c r="M241" s="32">
        <v>2000000</v>
      </c>
      <c r="N241" s="32">
        <v>2500000</v>
      </c>
      <c r="O241" s="20" t="s">
        <v>52</v>
      </c>
      <c r="P241" s="20" t="s">
        <v>187</v>
      </c>
      <c r="Q241" s="20" t="s">
        <v>37</v>
      </c>
      <c r="R241" s="20" t="s">
        <v>37</v>
      </c>
      <c r="S241" s="20" t="s">
        <v>37</v>
      </c>
      <c r="T241" s="20" t="s">
        <v>40</v>
      </c>
      <c r="U241" s="20" t="s">
        <v>41</v>
      </c>
      <c r="V241" s="32" t="s">
        <v>37</v>
      </c>
      <c r="W241" s="32" t="s">
        <v>41</v>
      </c>
      <c r="X241" s="32" t="s">
        <v>791</v>
      </c>
      <c r="Y241" s="37" t="s">
        <v>792</v>
      </c>
      <c r="Z241" s="37" t="s">
        <v>792</v>
      </c>
      <c r="AA241" s="20"/>
    </row>
    <row r="242" s="5" customFormat="1" ht="54" hidden="1" spans="1:27">
      <c r="A242" s="20">
        <v>251</v>
      </c>
      <c r="B242" s="20" t="s">
        <v>615</v>
      </c>
      <c r="C242" s="20" t="s">
        <v>728</v>
      </c>
      <c r="D242" s="20" t="s">
        <v>793</v>
      </c>
      <c r="E242" s="20" t="s">
        <v>32</v>
      </c>
      <c r="F242" s="20" t="s">
        <v>794</v>
      </c>
      <c r="G242" s="42" t="s">
        <v>80</v>
      </c>
      <c r="H242" s="31" t="s">
        <v>139</v>
      </c>
      <c r="I242" s="31" t="s">
        <v>167</v>
      </c>
      <c r="J242" s="31"/>
      <c r="K242" s="20">
        <v>2023</v>
      </c>
      <c r="L242" s="20">
        <v>2023</v>
      </c>
      <c r="M242" s="32">
        <v>1500000</v>
      </c>
      <c r="N242" s="32">
        <v>1800000</v>
      </c>
      <c r="O242" s="20" t="s">
        <v>52</v>
      </c>
      <c r="P242" s="20" t="s">
        <v>187</v>
      </c>
      <c r="Q242" s="20" t="s">
        <v>37</v>
      </c>
      <c r="R242" s="20" t="s">
        <v>37</v>
      </c>
      <c r="S242" s="20" t="s">
        <v>37</v>
      </c>
      <c r="T242" s="20" t="s">
        <v>40</v>
      </c>
      <c r="U242" s="20" t="s">
        <v>41</v>
      </c>
      <c r="V242" s="32" t="s">
        <v>37</v>
      </c>
      <c r="W242" s="32" t="s">
        <v>41</v>
      </c>
      <c r="X242" s="32" t="s">
        <v>791</v>
      </c>
      <c r="Y242" s="37" t="s">
        <v>795</v>
      </c>
      <c r="Z242" s="37" t="s">
        <v>795</v>
      </c>
      <c r="AA242" s="20"/>
    </row>
    <row r="243" s="5" customFormat="1" ht="40.5" hidden="1" spans="1:27">
      <c r="A243" s="20">
        <v>252</v>
      </c>
      <c r="B243" s="20" t="s">
        <v>615</v>
      </c>
      <c r="C243" s="20" t="s">
        <v>728</v>
      </c>
      <c r="D243" s="20" t="s">
        <v>796</v>
      </c>
      <c r="E243" s="20" t="s">
        <v>32</v>
      </c>
      <c r="F243" s="20" t="s">
        <v>637</v>
      </c>
      <c r="G243" s="20" t="s">
        <v>34</v>
      </c>
      <c r="H243" s="31" t="s">
        <v>35</v>
      </c>
      <c r="I243" s="31" t="s">
        <v>36</v>
      </c>
      <c r="J243" s="31"/>
      <c r="K243" s="20">
        <v>2023</v>
      </c>
      <c r="L243" s="20">
        <v>2023</v>
      </c>
      <c r="M243" s="32">
        <v>4000000</v>
      </c>
      <c r="N243" s="32">
        <v>5000000</v>
      </c>
      <c r="O243" s="20" t="s">
        <v>52</v>
      </c>
      <c r="P243" s="20" t="s">
        <v>187</v>
      </c>
      <c r="Q243" s="20" t="s">
        <v>37</v>
      </c>
      <c r="R243" s="20" t="s">
        <v>37</v>
      </c>
      <c r="S243" s="20" t="s">
        <v>37</v>
      </c>
      <c r="T243" s="20" t="s">
        <v>40</v>
      </c>
      <c r="U243" s="20" t="s">
        <v>41</v>
      </c>
      <c r="V243" s="32" t="s">
        <v>37</v>
      </c>
      <c r="W243" s="32" t="s">
        <v>41</v>
      </c>
      <c r="X243" s="32" t="s">
        <v>797</v>
      </c>
      <c r="Y243" s="37" t="s">
        <v>798</v>
      </c>
      <c r="Z243" s="37" t="s">
        <v>798</v>
      </c>
      <c r="AA243" s="20"/>
    </row>
    <row r="244" s="5" customFormat="1" ht="54" hidden="1" spans="1:27">
      <c r="A244" s="20">
        <v>253</v>
      </c>
      <c r="B244" s="20" t="s">
        <v>615</v>
      </c>
      <c r="C244" s="20" t="s">
        <v>799</v>
      </c>
      <c r="D244" s="20" t="s">
        <v>800</v>
      </c>
      <c r="E244" s="20" t="s">
        <v>32</v>
      </c>
      <c r="F244" s="20" t="s">
        <v>637</v>
      </c>
      <c r="G244" s="20" t="s">
        <v>34</v>
      </c>
      <c r="H244" s="31" t="s">
        <v>35</v>
      </c>
      <c r="I244" s="31" t="s">
        <v>36</v>
      </c>
      <c r="J244" s="31"/>
      <c r="K244" s="20">
        <v>2023</v>
      </c>
      <c r="L244" s="20">
        <v>2023</v>
      </c>
      <c r="M244" s="32">
        <v>500000</v>
      </c>
      <c r="N244" s="32">
        <v>539000</v>
      </c>
      <c r="O244" s="20" t="s">
        <v>52</v>
      </c>
      <c r="P244" s="20" t="s">
        <v>187</v>
      </c>
      <c r="Q244" s="20" t="s">
        <v>37</v>
      </c>
      <c r="R244" s="20" t="s">
        <v>37</v>
      </c>
      <c r="S244" s="20" t="s">
        <v>37</v>
      </c>
      <c r="T244" s="20" t="s">
        <v>40</v>
      </c>
      <c r="U244" s="20" t="s">
        <v>41</v>
      </c>
      <c r="V244" s="32" t="s">
        <v>37</v>
      </c>
      <c r="W244" s="32" t="s">
        <v>41</v>
      </c>
      <c r="X244" s="32" t="s">
        <v>801</v>
      </c>
      <c r="Y244" s="37" t="s">
        <v>802</v>
      </c>
      <c r="Z244" s="37" t="s">
        <v>802</v>
      </c>
      <c r="AA244" s="20"/>
    </row>
    <row r="245" s="5" customFormat="1" ht="67.5" hidden="1" spans="1:27">
      <c r="A245" s="20">
        <v>254</v>
      </c>
      <c r="B245" s="20" t="s">
        <v>615</v>
      </c>
      <c r="C245" s="20" t="s">
        <v>799</v>
      </c>
      <c r="D245" s="20" t="s">
        <v>803</v>
      </c>
      <c r="E245" s="20" t="s">
        <v>32</v>
      </c>
      <c r="F245" s="20" t="s">
        <v>637</v>
      </c>
      <c r="G245" s="20" t="s">
        <v>34</v>
      </c>
      <c r="H245" s="31" t="s">
        <v>35</v>
      </c>
      <c r="I245" s="31" t="s">
        <v>36</v>
      </c>
      <c r="J245" s="31"/>
      <c r="K245" s="20">
        <v>2023</v>
      </c>
      <c r="L245" s="20">
        <v>2023</v>
      </c>
      <c r="M245" s="32">
        <v>4800000</v>
      </c>
      <c r="N245" s="32">
        <v>6000000</v>
      </c>
      <c r="O245" s="20" t="s">
        <v>52</v>
      </c>
      <c r="P245" s="20" t="s">
        <v>187</v>
      </c>
      <c r="Q245" s="20" t="s">
        <v>37</v>
      </c>
      <c r="R245" s="20" t="s">
        <v>37</v>
      </c>
      <c r="S245" s="20" t="s">
        <v>37</v>
      </c>
      <c r="T245" s="20" t="s">
        <v>40</v>
      </c>
      <c r="U245" s="20" t="s">
        <v>41</v>
      </c>
      <c r="V245" s="32" t="s">
        <v>37</v>
      </c>
      <c r="W245" s="32" t="s">
        <v>41</v>
      </c>
      <c r="X245" s="32" t="s">
        <v>804</v>
      </c>
      <c r="Y245" s="37" t="s">
        <v>805</v>
      </c>
      <c r="Z245" s="37" t="s">
        <v>805</v>
      </c>
      <c r="AA245" s="20"/>
    </row>
    <row r="246" s="5" customFormat="1" ht="40.5" hidden="1" spans="1:27">
      <c r="A246" s="20">
        <v>255</v>
      </c>
      <c r="B246" s="20" t="s">
        <v>615</v>
      </c>
      <c r="C246" s="20" t="s">
        <v>651</v>
      </c>
      <c r="D246" s="20" t="s">
        <v>806</v>
      </c>
      <c r="E246" s="20" t="s">
        <v>32</v>
      </c>
      <c r="F246" s="20" t="s">
        <v>794</v>
      </c>
      <c r="G246" s="42" t="s">
        <v>80</v>
      </c>
      <c r="H246" s="31" t="s">
        <v>139</v>
      </c>
      <c r="I246" s="31" t="s">
        <v>167</v>
      </c>
      <c r="J246" s="31"/>
      <c r="K246" s="20">
        <v>2023</v>
      </c>
      <c r="L246" s="20">
        <v>2023</v>
      </c>
      <c r="M246" s="32">
        <v>3000000</v>
      </c>
      <c r="N246" s="32">
        <v>3500000</v>
      </c>
      <c r="O246" s="20" t="s">
        <v>52</v>
      </c>
      <c r="P246" s="20" t="s">
        <v>187</v>
      </c>
      <c r="Q246" s="20" t="s">
        <v>37</v>
      </c>
      <c r="R246" s="20" t="s">
        <v>37</v>
      </c>
      <c r="S246" s="20" t="s">
        <v>37</v>
      </c>
      <c r="T246" s="20" t="s">
        <v>40</v>
      </c>
      <c r="U246" s="20" t="s">
        <v>41</v>
      </c>
      <c r="V246" s="32" t="s">
        <v>37</v>
      </c>
      <c r="W246" s="32" t="s">
        <v>41</v>
      </c>
      <c r="X246" s="32" t="s">
        <v>807</v>
      </c>
      <c r="Y246" s="37" t="s">
        <v>808</v>
      </c>
      <c r="Z246" s="37" t="s">
        <v>808</v>
      </c>
      <c r="AA246" s="20"/>
    </row>
    <row r="247" s="5" customFormat="1" ht="54" hidden="1" spans="1:27">
      <c r="A247" s="20">
        <v>256</v>
      </c>
      <c r="B247" s="20" t="s">
        <v>615</v>
      </c>
      <c r="C247" s="20" t="s">
        <v>662</v>
      </c>
      <c r="D247" s="20" t="s">
        <v>809</v>
      </c>
      <c r="E247" s="20" t="s">
        <v>32</v>
      </c>
      <c r="F247" s="20" t="s">
        <v>637</v>
      </c>
      <c r="G247" s="20" t="s">
        <v>34</v>
      </c>
      <c r="H247" s="31" t="s">
        <v>35</v>
      </c>
      <c r="I247" s="31" t="s">
        <v>36</v>
      </c>
      <c r="J247" s="31"/>
      <c r="K247" s="20">
        <v>2022</v>
      </c>
      <c r="L247" s="20">
        <v>2023</v>
      </c>
      <c r="M247" s="32">
        <v>1200000</v>
      </c>
      <c r="N247" s="32">
        <v>2798300</v>
      </c>
      <c r="O247" s="20" t="s">
        <v>49</v>
      </c>
      <c r="P247" s="20" t="s">
        <v>192</v>
      </c>
      <c r="Q247" s="20" t="s">
        <v>41</v>
      </c>
      <c r="R247" s="20" t="s">
        <v>37</v>
      </c>
      <c r="S247" s="20" t="s">
        <v>41</v>
      </c>
      <c r="T247" s="20" t="s">
        <v>41</v>
      </c>
      <c r="U247" s="20" t="s">
        <v>41</v>
      </c>
      <c r="V247" s="32" t="s">
        <v>37</v>
      </c>
      <c r="W247" s="32" t="s">
        <v>41</v>
      </c>
      <c r="X247" s="32" t="s">
        <v>810</v>
      </c>
      <c r="Y247" s="37" t="s">
        <v>811</v>
      </c>
      <c r="Z247" s="37" t="s">
        <v>811</v>
      </c>
      <c r="AA247" s="20"/>
    </row>
    <row r="248" s="5" customFormat="1" ht="54" hidden="1" spans="1:27">
      <c r="A248" s="20">
        <v>257</v>
      </c>
      <c r="B248" s="20" t="s">
        <v>615</v>
      </c>
      <c r="C248" s="20" t="s">
        <v>662</v>
      </c>
      <c r="D248" s="20" t="s">
        <v>812</v>
      </c>
      <c r="E248" s="20" t="s">
        <v>32</v>
      </c>
      <c r="F248" s="20" t="s">
        <v>637</v>
      </c>
      <c r="G248" s="20" t="s">
        <v>34</v>
      </c>
      <c r="H248" s="31" t="s">
        <v>35</v>
      </c>
      <c r="I248" s="31" t="s">
        <v>36</v>
      </c>
      <c r="J248" s="31"/>
      <c r="K248" s="20">
        <v>2023</v>
      </c>
      <c r="L248" s="20">
        <v>2023</v>
      </c>
      <c r="M248" s="32">
        <v>2000000</v>
      </c>
      <c r="N248" s="32">
        <v>3474800</v>
      </c>
      <c r="O248" s="20" t="s">
        <v>52</v>
      </c>
      <c r="P248" s="20" t="s">
        <v>187</v>
      </c>
      <c r="Q248" s="20" t="s">
        <v>37</v>
      </c>
      <c r="R248" s="20" t="s">
        <v>37</v>
      </c>
      <c r="S248" s="20" t="s">
        <v>41</v>
      </c>
      <c r="T248" s="20" t="s">
        <v>41</v>
      </c>
      <c r="U248" s="20" t="s">
        <v>41</v>
      </c>
      <c r="V248" s="32" t="s">
        <v>37</v>
      </c>
      <c r="W248" s="32" t="s">
        <v>41</v>
      </c>
      <c r="X248" s="32" t="s">
        <v>813</v>
      </c>
      <c r="Y248" s="37" t="s">
        <v>814</v>
      </c>
      <c r="Z248" s="37" t="s">
        <v>814</v>
      </c>
      <c r="AA248" s="20"/>
    </row>
    <row r="249" s="5" customFormat="1" ht="54" hidden="1" spans="1:27">
      <c r="A249" s="20">
        <v>258</v>
      </c>
      <c r="B249" s="20" t="s">
        <v>615</v>
      </c>
      <c r="C249" s="20" t="s">
        <v>815</v>
      </c>
      <c r="D249" s="20" t="s">
        <v>816</v>
      </c>
      <c r="E249" s="20" t="s">
        <v>32</v>
      </c>
      <c r="F249" s="20" t="s">
        <v>794</v>
      </c>
      <c r="G249" s="42" t="s">
        <v>80</v>
      </c>
      <c r="H249" s="31" t="s">
        <v>139</v>
      </c>
      <c r="I249" s="31" t="s">
        <v>167</v>
      </c>
      <c r="J249" s="31"/>
      <c r="K249" s="20">
        <v>2023</v>
      </c>
      <c r="L249" s="20">
        <v>2023</v>
      </c>
      <c r="M249" s="32">
        <v>450000</v>
      </c>
      <c r="N249" s="32">
        <v>500000</v>
      </c>
      <c r="O249" s="20" t="s">
        <v>52</v>
      </c>
      <c r="P249" s="20" t="s">
        <v>187</v>
      </c>
      <c r="Q249" s="20" t="s">
        <v>37</v>
      </c>
      <c r="R249" s="20" t="s">
        <v>37</v>
      </c>
      <c r="S249" s="20" t="s">
        <v>37</v>
      </c>
      <c r="T249" s="20" t="s">
        <v>40</v>
      </c>
      <c r="U249" s="20" t="s">
        <v>41</v>
      </c>
      <c r="V249" s="32" t="s">
        <v>37</v>
      </c>
      <c r="W249" s="32" t="s">
        <v>41</v>
      </c>
      <c r="X249" s="32" t="s">
        <v>817</v>
      </c>
      <c r="Y249" s="37" t="s">
        <v>818</v>
      </c>
      <c r="Z249" s="37" t="s">
        <v>818</v>
      </c>
      <c r="AA249" s="20"/>
    </row>
    <row r="250" s="5" customFormat="1" ht="94.5" hidden="1" spans="1:27">
      <c r="A250" s="20">
        <v>259</v>
      </c>
      <c r="B250" s="20" t="s">
        <v>615</v>
      </c>
      <c r="C250" s="20" t="s">
        <v>815</v>
      </c>
      <c r="D250" s="20" t="s">
        <v>819</v>
      </c>
      <c r="E250" s="20" t="s">
        <v>32</v>
      </c>
      <c r="F250" s="20" t="s">
        <v>794</v>
      </c>
      <c r="G250" s="42" t="s">
        <v>80</v>
      </c>
      <c r="H250" s="31" t="s">
        <v>139</v>
      </c>
      <c r="I250" s="31" t="s">
        <v>167</v>
      </c>
      <c r="J250" s="31"/>
      <c r="K250" s="20">
        <v>2023</v>
      </c>
      <c r="L250" s="20">
        <v>2023</v>
      </c>
      <c r="M250" s="32">
        <v>1900000</v>
      </c>
      <c r="N250" s="32">
        <v>2200000</v>
      </c>
      <c r="O250" s="20" t="s">
        <v>237</v>
      </c>
      <c r="P250" s="20" t="s">
        <v>187</v>
      </c>
      <c r="Q250" s="20" t="s">
        <v>37</v>
      </c>
      <c r="R250" s="20" t="s">
        <v>37</v>
      </c>
      <c r="S250" s="20" t="s">
        <v>37</v>
      </c>
      <c r="T250" s="20" t="s">
        <v>40</v>
      </c>
      <c r="U250" s="20" t="s">
        <v>41</v>
      </c>
      <c r="V250" s="32" t="s">
        <v>37</v>
      </c>
      <c r="W250" s="32" t="s">
        <v>41</v>
      </c>
      <c r="X250" s="32" t="s">
        <v>820</v>
      </c>
      <c r="Y250" s="37" t="s">
        <v>821</v>
      </c>
      <c r="Z250" s="37" t="s">
        <v>821</v>
      </c>
      <c r="AA250" s="20"/>
    </row>
    <row r="251" s="5" customFormat="1" ht="67.5" hidden="1" spans="1:27">
      <c r="A251" s="20">
        <v>260</v>
      </c>
      <c r="B251" s="20" t="s">
        <v>615</v>
      </c>
      <c r="C251" s="20" t="s">
        <v>815</v>
      </c>
      <c r="D251" s="20" t="s">
        <v>822</v>
      </c>
      <c r="E251" s="20" t="s">
        <v>32</v>
      </c>
      <c r="F251" s="20" t="s">
        <v>637</v>
      </c>
      <c r="G251" s="20" t="s">
        <v>34</v>
      </c>
      <c r="H251" s="31" t="s">
        <v>35</v>
      </c>
      <c r="I251" s="31" t="s">
        <v>36</v>
      </c>
      <c r="J251" s="31"/>
      <c r="K251" s="20">
        <v>2023</v>
      </c>
      <c r="L251" s="20">
        <v>2023</v>
      </c>
      <c r="M251" s="32">
        <v>650000</v>
      </c>
      <c r="N251" s="32">
        <v>800000</v>
      </c>
      <c r="O251" s="20" t="s">
        <v>823</v>
      </c>
      <c r="P251" s="20" t="s">
        <v>187</v>
      </c>
      <c r="Q251" s="20" t="s">
        <v>37</v>
      </c>
      <c r="R251" s="20" t="s">
        <v>37</v>
      </c>
      <c r="S251" s="20" t="s">
        <v>37</v>
      </c>
      <c r="T251" s="20" t="s">
        <v>40</v>
      </c>
      <c r="U251" s="20" t="s">
        <v>41</v>
      </c>
      <c r="V251" s="32" t="s">
        <v>37</v>
      </c>
      <c r="W251" s="32" t="s">
        <v>41</v>
      </c>
      <c r="X251" s="32" t="s">
        <v>820</v>
      </c>
      <c r="Y251" s="37" t="s">
        <v>824</v>
      </c>
      <c r="Z251" s="37" t="s">
        <v>824</v>
      </c>
      <c r="AA251" s="20"/>
    </row>
    <row r="252" s="5" customFormat="1" ht="67.5" hidden="1" spans="1:27">
      <c r="A252" s="20">
        <v>261</v>
      </c>
      <c r="B252" s="20" t="s">
        <v>615</v>
      </c>
      <c r="C252" s="20" t="s">
        <v>815</v>
      </c>
      <c r="D252" s="20" t="s">
        <v>825</v>
      </c>
      <c r="E252" s="20" t="s">
        <v>32</v>
      </c>
      <c r="F252" s="20" t="s">
        <v>773</v>
      </c>
      <c r="G252" s="20" t="s">
        <v>34</v>
      </c>
      <c r="H252" s="31" t="s">
        <v>149</v>
      </c>
      <c r="I252" s="31" t="s">
        <v>826</v>
      </c>
      <c r="J252" s="31"/>
      <c r="K252" s="20">
        <v>2023</v>
      </c>
      <c r="L252" s="20">
        <v>2023</v>
      </c>
      <c r="M252" s="32">
        <v>1080000</v>
      </c>
      <c r="N252" s="32">
        <v>1850000</v>
      </c>
      <c r="O252" s="20" t="s">
        <v>52</v>
      </c>
      <c r="P252" s="20" t="s">
        <v>187</v>
      </c>
      <c r="Q252" s="20" t="s">
        <v>37</v>
      </c>
      <c r="R252" s="20" t="s">
        <v>37</v>
      </c>
      <c r="S252" s="20" t="s">
        <v>37</v>
      </c>
      <c r="T252" s="20" t="s">
        <v>40</v>
      </c>
      <c r="U252" s="20" t="s">
        <v>41</v>
      </c>
      <c r="V252" s="32" t="s">
        <v>37</v>
      </c>
      <c r="W252" s="32" t="s">
        <v>41</v>
      </c>
      <c r="X252" s="32" t="s">
        <v>827</v>
      </c>
      <c r="Y252" s="37" t="s">
        <v>828</v>
      </c>
      <c r="Z252" s="37" t="s">
        <v>828</v>
      </c>
      <c r="AA252" s="20"/>
    </row>
    <row r="253" s="5" customFormat="1" ht="94.5" hidden="1" spans="1:27">
      <c r="A253" s="20">
        <v>262</v>
      </c>
      <c r="B253" s="20" t="s">
        <v>615</v>
      </c>
      <c r="C253" s="20" t="s">
        <v>815</v>
      </c>
      <c r="D253" s="20" t="s">
        <v>829</v>
      </c>
      <c r="E253" s="20" t="s">
        <v>32</v>
      </c>
      <c r="F253" s="20" t="s">
        <v>778</v>
      </c>
      <c r="G253" s="42" t="s">
        <v>80</v>
      </c>
      <c r="H253" s="31" t="s">
        <v>139</v>
      </c>
      <c r="I253" s="31" t="s">
        <v>167</v>
      </c>
      <c r="J253" s="31"/>
      <c r="K253" s="20">
        <v>2022</v>
      </c>
      <c r="L253" s="20">
        <v>2023</v>
      </c>
      <c r="M253" s="32">
        <v>837638.29</v>
      </c>
      <c r="N253" s="32">
        <v>837638.29</v>
      </c>
      <c r="O253" s="20" t="s">
        <v>52</v>
      </c>
      <c r="P253" s="20" t="s">
        <v>187</v>
      </c>
      <c r="Q253" s="20" t="s">
        <v>41</v>
      </c>
      <c r="R253" s="20" t="s">
        <v>37</v>
      </c>
      <c r="S253" s="20" t="s">
        <v>41</v>
      </c>
      <c r="T253" s="20" t="s">
        <v>40</v>
      </c>
      <c r="U253" s="20" t="s">
        <v>41</v>
      </c>
      <c r="V253" s="32" t="s">
        <v>37</v>
      </c>
      <c r="W253" s="32" t="s">
        <v>41</v>
      </c>
      <c r="X253" s="32" t="s">
        <v>830</v>
      </c>
      <c r="Y253" s="37" t="s">
        <v>831</v>
      </c>
      <c r="Z253" s="37" t="s">
        <v>831</v>
      </c>
      <c r="AA253" s="20"/>
    </row>
    <row r="254" s="5" customFormat="1" ht="40.5" hidden="1" spans="1:27">
      <c r="A254" s="20">
        <v>263</v>
      </c>
      <c r="B254" s="20" t="s">
        <v>615</v>
      </c>
      <c r="C254" s="20" t="s">
        <v>783</v>
      </c>
      <c r="D254" s="20" t="s">
        <v>832</v>
      </c>
      <c r="E254" s="20" t="s">
        <v>32</v>
      </c>
      <c r="F254" s="20" t="s">
        <v>778</v>
      </c>
      <c r="G254" s="20" t="s">
        <v>96</v>
      </c>
      <c r="H254" s="31" t="s">
        <v>35</v>
      </c>
      <c r="I254" s="31" t="s">
        <v>36</v>
      </c>
      <c r="J254" s="31"/>
      <c r="K254" s="20">
        <v>2022</v>
      </c>
      <c r="L254" s="20">
        <v>2023</v>
      </c>
      <c r="M254" s="32">
        <v>30000</v>
      </c>
      <c r="N254" s="32">
        <v>30000</v>
      </c>
      <c r="O254" s="20" t="s">
        <v>52</v>
      </c>
      <c r="P254" s="20" t="s">
        <v>187</v>
      </c>
      <c r="Q254" s="20" t="s">
        <v>40</v>
      </c>
      <c r="R254" s="20" t="s">
        <v>40</v>
      </c>
      <c r="S254" s="20" t="s">
        <v>41</v>
      </c>
      <c r="T254" s="20" t="s">
        <v>40</v>
      </c>
      <c r="U254" s="20" t="s">
        <v>41</v>
      </c>
      <c r="V254" s="32" t="s">
        <v>37</v>
      </c>
      <c r="W254" s="32" t="s">
        <v>41</v>
      </c>
      <c r="X254" s="32" t="s">
        <v>783</v>
      </c>
      <c r="Y254" s="37" t="s">
        <v>833</v>
      </c>
      <c r="Z254" s="37" t="s">
        <v>833</v>
      </c>
      <c r="AA254" s="20"/>
    </row>
    <row r="255" s="5" customFormat="1" ht="40.5" hidden="1" spans="1:27">
      <c r="A255" s="20">
        <v>264</v>
      </c>
      <c r="B255" s="20" t="s">
        <v>615</v>
      </c>
      <c r="C255" s="20" t="s">
        <v>834</v>
      </c>
      <c r="D255" s="20" t="s">
        <v>835</v>
      </c>
      <c r="E255" s="20" t="s">
        <v>32</v>
      </c>
      <c r="F255" s="20" t="s">
        <v>778</v>
      </c>
      <c r="G255" s="20" t="s">
        <v>96</v>
      </c>
      <c r="H255" s="31" t="s">
        <v>35</v>
      </c>
      <c r="I255" s="31" t="s">
        <v>36</v>
      </c>
      <c r="J255" s="31"/>
      <c r="K255" s="20">
        <v>2022</v>
      </c>
      <c r="L255" s="20">
        <v>2023</v>
      </c>
      <c r="M255" s="32">
        <v>30000</v>
      </c>
      <c r="N255" s="32">
        <v>30000</v>
      </c>
      <c r="O255" s="20" t="s">
        <v>52</v>
      </c>
      <c r="P255" s="20" t="s">
        <v>187</v>
      </c>
      <c r="Q255" s="20" t="s">
        <v>40</v>
      </c>
      <c r="R255" s="20" t="s">
        <v>40</v>
      </c>
      <c r="S255" s="20" t="s">
        <v>41</v>
      </c>
      <c r="T255" s="20" t="s">
        <v>40</v>
      </c>
      <c r="U255" s="20" t="s">
        <v>41</v>
      </c>
      <c r="V255" s="32" t="s">
        <v>37</v>
      </c>
      <c r="W255" s="32" t="s">
        <v>41</v>
      </c>
      <c r="X255" s="32" t="s">
        <v>834</v>
      </c>
      <c r="Y255" s="37" t="s">
        <v>833</v>
      </c>
      <c r="Z255" s="37" t="s">
        <v>833</v>
      </c>
      <c r="AA255" s="20"/>
    </row>
    <row r="256" s="5" customFormat="1" ht="40.5" hidden="1" spans="1:27">
      <c r="A256" s="20">
        <v>265</v>
      </c>
      <c r="B256" s="20" t="s">
        <v>615</v>
      </c>
      <c r="C256" s="20" t="s">
        <v>651</v>
      </c>
      <c r="D256" s="20" t="s">
        <v>836</v>
      </c>
      <c r="E256" s="20" t="s">
        <v>32</v>
      </c>
      <c r="F256" s="20" t="s">
        <v>778</v>
      </c>
      <c r="G256" s="20" t="s">
        <v>96</v>
      </c>
      <c r="H256" s="31" t="s">
        <v>35</v>
      </c>
      <c r="I256" s="31" t="s">
        <v>36</v>
      </c>
      <c r="J256" s="31"/>
      <c r="K256" s="20">
        <v>2022</v>
      </c>
      <c r="L256" s="20">
        <v>2023</v>
      </c>
      <c r="M256" s="32">
        <v>30000</v>
      </c>
      <c r="N256" s="32">
        <v>30000</v>
      </c>
      <c r="O256" s="20" t="s">
        <v>52</v>
      </c>
      <c r="P256" s="20" t="s">
        <v>187</v>
      </c>
      <c r="Q256" s="20" t="s">
        <v>40</v>
      </c>
      <c r="R256" s="20" t="s">
        <v>40</v>
      </c>
      <c r="S256" s="20" t="s">
        <v>41</v>
      </c>
      <c r="T256" s="20" t="s">
        <v>40</v>
      </c>
      <c r="U256" s="20" t="s">
        <v>41</v>
      </c>
      <c r="V256" s="32" t="s">
        <v>37</v>
      </c>
      <c r="W256" s="32" t="s">
        <v>41</v>
      </c>
      <c r="X256" s="32" t="s">
        <v>651</v>
      </c>
      <c r="Y256" s="37" t="s">
        <v>833</v>
      </c>
      <c r="Z256" s="37" t="s">
        <v>833</v>
      </c>
      <c r="AA256" s="20"/>
    </row>
    <row r="257" s="5" customFormat="1" ht="40.5" hidden="1" spans="1:27">
      <c r="A257" s="20">
        <v>266</v>
      </c>
      <c r="B257" s="20" t="s">
        <v>615</v>
      </c>
      <c r="C257" s="20" t="s">
        <v>815</v>
      </c>
      <c r="D257" s="20" t="s">
        <v>837</v>
      </c>
      <c r="E257" s="20" t="s">
        <v>32</v>
      </c>
      <c r="F257" s="20" t="s">
        <v>778</v>
      </c>
      <c r="G257" s="20" t="s">
        <v>96</v>
      </c>
      <c r="H257" s="31" t="s">
        <v>35</v>
      </c>
      <c r="I257" s="31" t="s">
        <v>36</v>
      </c>
      <c r="J257" s="31"/>
      <c r="K257" s="20">
        <v>2022</v>
      </c>
      <c r="L257" s="20">
        <v>2023</v>
      </c>
      <c r="M257" s="32">
        <v>35000</v>
      </c>
      <c r="N257" s="32">
        <v>35000</v>
      </c>
      <c r="O257" s="20" t="s">
        <v>52</v>
      </c>
      <c r="P257" s="20" t="s">
        <v>187</v>
      </c>
      <c r="Q257" s="20" t="s">
        <v>40</v>
      </c>
      <c r="R257" s="20" t="s">
        <v>40</v>
      </c>
      <c r="S257" s="20" t="s">
        <v>41</v>
      </c>
      <c r="T257" s="20" t="s">
        <v>40</v>
      </c>
      <c r="U257" s="20" t="s">
        <v>41</v>
      </c>
      <c r="V257" s="32" t="s">
        <v>37</v>
      </c>
      <c r="W257" s="32" t="s">
        <v>41</v>
      </c>
      <c r="X257" s="32" t="s">
        <v>815</v>
      </c>
      <c r="Y257" s="37" t="s">
        <v>833</v>
      </c>
      <c r="Z257" s="37" t="s">
        <v>833</v>
      </c>
      <c r="AA257" s="20"/>
    </row>
    <row r="258" s="5" customFormat="1" ht="40.5" hidden="1" spans="1:27">
      <c r="A258" s="20">
        <v>267</v>
      </c>
      <c r="B258" s="20" t="s">
        <v>615</v>
      </c>
      <c r="C258" s="20" t="s">
        <v>662</v>
      </c>
      <c r="D258" s="20" t="s">
        <v>838</v>
      </c>
      <c r="E258" s="20" t="s">
        <v>32</v>
      </c>
      <c r="F258" s="20" t="s">
        <v>778</v>
      </c>
      <c r="G258" s="20" t="s">
        <v>96</v>
      </c>
      <c r="H258" s="31" t="s">
        <v>35</v>
      </c>
      <c r="I258" s="31" t="s">
        <v>36</v>
      </c>
      <c r="J258" s="31"/>
      <c r="K258" s="20">
        <v>2022</v>
      </c>
      <c r="L258" s="20">
        <v>2023</v>
      </c>
      <c r="M258" s="32">
        <v>30000</v>
      </c>
      <c r="N258" s="32">
        <v>30000</v>
      </c>
      <c r="O258" s="20" t="s">
        <v>52</v>
      </c>
      <c r="P258" s="20" t="s">
        <v>187</v>
      </c>
      <c r="Q258" s="20" t="s">
        <v>40</v>
      </c>
      <c r="R258" s="20" t="s">
        <v>40</v>
      </c>
      <c r="S258" s="20" t="s">
        <v>41</v>
      </c>
      <c r="T258" s="20" t="s">
        <v>40</v>
      </c>
      <c r="U258" s="20" t="s">
        <v>41</v>
      </c>
      <c r="V258" s="32" t="s">
        <v>37</v>
      </c>
      <c r="W258" s="32" t="s">
        <v>41</v>
      </c>
      <c r="X258" s="32" t="s">
        <v>662</v>
      </c>
      <c r="Y258" s="37" t="s">
        <v>833</v>
      </c>
      <c r="Z258" s="37" t="s">
        <v>833</v>
      </c>
      <c r="AA258" s="20"/>
    </row>
    <row r="259" s="5" customFormat="1" ht="40.5" hidden="1" spans="1:27">
      <c r="A259" s="20">
        <v>268</v>
      </c>
      <c r="B259" s="20" t="s">
        <v>615</v>
      </c>
      <c r="C259" s="20" t="s">
        <v>799</v>
      </c>
      <c r="D259" s="20" t="s">
        <v>839</v>
      </c>
      <c r="E259" s="20" t="s">
        <v>32</v>
      </c>
      <c r="F259" s="20" t="s">
        <v>778</v>
      </c>
      <c r="G259" s="20" t="s">
        <v>96</v>
      </c>
      <c r="H259" s="31" t="s">
        <v>35</v>
      </c>
      <c r="I259" s="31" t="s">
        <v>36</v>
      </c>
      <c r="J259" s="31"/>
      <c r="K259" s="20">
        <v>2022</v>
      </c>
      <c r="L259" s="20">
        <v>2023</v>
      </c>
      <c r="M259" s="32">
        <v>20000</v>
      </c>
      <c r="N259" s="32">
        <v>20000</v>
      </c>
      <c r="O259" s="20" t="s">
        <v>52</v>
      </c>
      <c r="P259" s="20" t="s">
        <v>187</v>
      </c>
      <c r="Q259" s="20" t="s">
        <v>40</v>
      </c>
      <c r="R259" s="20" t="s">
        <v>40</v>
      </c>
      <c r="S259" s="20" t="s">
        <v>41</v>
      </c>
      <c r="T259" s="20" t="s">
        <v>40</v>
      </c>
      <c r="U259" s="20" t="s">
        <v>41</v>
      </c>
      <c r="V259" s="32" t="s">
        <v>37</v>
      </c>
      <c r="W259" s="32" t="s">
        <v>41</v>
      </c>
      <c r="X259" s="32" t="s">
        <v>799</v>
      </c>
      <c r="Y259" s="37" t="s">
        <v>833</v>
      </c>
      <c r="Z259" s="37" t="s">
        <v>833</v>
      </c>
      <c r="AA259" s="20"/>
    </row>
    <row r="260" s="5" customFormat="1" ht="40.5" hidden="1" spans="1:27">
      <c r="A260" s="20">
        <v>269</v>
      </c>
      <c r="B260" s="20" t="s">
        <v>615</v>
      </c>
      <c r="C260" s="20" t="s">
        <v>728</v>
      </c>
      <c r="D260" s="20" t="s">
        <v>840</v>
      </c>
      <c r="E260" s="20" t="s">
        <v>32</v>
      </c>
      <c r="F260" s="20" t="s">
        <v>778</v>
      </c>
      <c r="G260" s="20" t="s">
        <v>96</v>
      </c>
      <c r="H260" s="31" t="s">
        <v>35</v>
      </c>
      <c r="I260" s="31" t="s">
        <v>36</v>
      </c>
      <c r="J260" s="31"/>
      <c r="K260" s="20">
        <v>2022</v>
      </c>
      <c r="L260" s="20">
        <v>2023</v>
      </c>
      <c r="M260" s="32">
        <v>40000</v>
      </c>
      <c r="N260" s="32">
        <v>40000</v>
      </c>
      <c r="O260" s="20" t="s">
        <v>52</v>
      </c>
      <c r="P260" s="20" t="s">
        <v>187</v>
      </c>
      <c r="Q260" s="20" t="s">
        <v>40</v>
      </c>
      <c r="R260" s="20" t="s">
        <v>40</v>
      </c>
      <c r="S260" s="20" t="s">
        <v>41</v>
      </c>
      <c r="T260" s="20" t="s">
        <v>40</v>
      </c>
      <c r="U260" s="20" t="s">
        <v>41</v>
      </c>
      <c r="V260" s="32" t="s">
        <v>37</v>
      </c>
      <c r="W260" s="32" t="s">
        <v>41</v>
      </c>
      <c r="X260" s="32" t="s">
        <v>728</v>
      </c>
      <c r="Y260" s="37" t="s">
        <v>833</v>
      </c>
      <c r="Z260" s="37" t="s">
        <v>833</v>
      </c>
      <c r="AA260" s="20"/>
    </row>
    <row r="261" s="5" customFormat="1" ht="94.5" hidden="1" spans="1:27">
      <c r="A261" s="20">
        <v>270</v>
      </c>
      <c r="B261" s="20" t="s">
        <v>841</v>
      </c>
      <c r="C261" s="20" t="s">
        <v>842</v>
      </c>
      <c r="D261" s="20" t="s">
        <v>843</v>
      </c>
      <c r="E261" s="20" t="s">
        <v>334</v>
      </c>
      <c r="F261" s="20" t="s">
        <v>844</v>
      </c>
      <c r="G261" s="20" t="s">
        <v>80</v>
      </c>
      <c r="H261" s="31" t="s">
        <v>35</v>
      </c>
      <c r="I261" s="31"/>
      <c r="J261" s="31"/>
      <c r="K261" s="20">
        <v>2023</v>
      </c>
      <c r="L261" s="20">
        <v>2023</v>
      </c>
      <c r="M261" s="32">
        <v>5000000</v>
      </c>
      <c r="N261" s="32">
        <v>5000000</v>
      </c>
      <c r="O261" s="20" t="s">
        <v>845</v>
      </c>
      <c r="P261" s="20" t="s">
        <v>846</v>
      </c>
      <c r="Q261" s="20" t="s">
        <v>40</v>
      </c>
      <c r="R261" s="20" t="s">
        <v>40</v>
      </c>
      <c r="S261" s="20" t="s">
        <v>40</v>
      </c>
      <c r="T261" s="20" t="s">
        <v>40</v>
      </c>
      <c r="U261" s="20" t="s">
        <v>37</v>
      </c>
      <c r="V261" s="32" t="s">
        <v>37</v>
      </c>
      <c r="W261" s="32" t="s">
        <v>37</v>
      </c>
      <c r="X261" s="32"/>
      <c r="Y261" s="37" t="s">
        <v>847</v>
      </c>
      <c r="Z261" s="37" t="s">
        <v>847</v>
      </c>
      <c r="AA261" s="20"/>
    </row>
    <row r="262" s="5" customFormat="1" ht="121.5" hidden="1" spans="1:27">
      <c r="A262" s="20">
        <v>271</v>
      </c>
      <c r="B262" s="20" t="s">
        <v>841</v>
      </c>
      <c r="C262" s="20" t="s">
        <v>848</v>
      </c>
      <c r="D262" s="20" t="s">
        <v>849</v>
      </c>
      <c r="E262" s="20" t="s">
        <v>32</v>
      </c>
      <c r="F262" s="20" t="s">
        <v>850</v>
      </c>
      <c r="G262" s="20" t="s">
        <v>34</v>
      </c>
      <c r="H262" s="31" t="s">
        <v>35</v>
      </c>
      <c r="I262" s="31" t="s">
        <v>36</v>
      </c>
      <c r="J262" s="31"/>
      <c r="K262" s="20">
        <v>2023</v>
      </c>
      <c r="L262" s="20">
        <v>2023</v>
      </c>
      <c r="M262" s="32">
        <v>498176</v>
      </c>
      <c r="N262" s="32">
        <v>498176</v>
      </c>
      <c r="O262" s="20" t="s">
        <v>851</v>
      </c>
      <c r="P262" s="20" t="s">
        <v>846</v>
      </c>
      <c r="Q262" s="20" t="s">
        <v>37</v>
      </c>
      <c r="R262" s="20" t="s">
        <v>37</v>
      </c>
      <c r="S262" s="20" t="s">
        <v>37</v>
      </c>
      <c r="T262" s="20" t="s">
        <v>37</v>
      </c>
      <c r="U262" s="20" t="s">
        <v>41</v>
      </c>
      <c r="V262" s="32" t="s">
        <v>37</v>
      </c>
      <c r="W262" s="32" t="s">
        <v>37</v>
      </c>
      <c r="X262" s="32" t="s">
        <v>852</v>
      </c>
      <c r="Y262" s="37" t="s">
        <v>853</v>
      </c>
      <c r="Z262" s="37" t="s">
        <v>853</v>
      </c>
      <c r="AA262" s="20"/>
    </row>
    <row r="263" s="5" customFormat="1" ht="81" hidden="1" spans="1:27">
      <c r="A263" s="20">
        <v>272</v>
      </c>
      <c r="B263" s="20" t="s">
        <v>841</v>
      </c>
      <c r="C263" s="20" t="s">
        <v>848</v>
      </c>
      <c r="D263" s="20" t="s">
        <v>854</v>
      </c>
      <c r="E263" s="20" t="s">
        <v>32</v>
      </c>
      <c r="F263" s="20" t="s">
        <v>850</v>
      </c>
      <c r="G263" s="20" t="s">
        <v>34</v>
      </c>
      <c r="H263" s="31" t="s">
        <v>35</v>
      </c>
      <c r="I263" s="31" t="s">
        <v>36</v>
      </c>
      <c r="J263" s="31"/>
      <c r="K263" s="20">
        <v>2023</v>
      </c>
      <c r="L263" s="20">
        <v>2023</v>
      </c>
      <c r="M263" s="32">
        <v>410345</v>
      </c>
      <c r="N263" s="32">
        <v>410345</v>
      </c>
      <c r="O263" s="20" t="s">
        <v>851</v>
      </c>
      <c r="P263" s="20" t="s">
        <v>846</v>
      </c>
      <c r="Q263" s="20" t="s">
        <v>37</v>
      </c>
      <c r="R263" s="20" t="s">
        <v>37</v>
      </c>
      <c r="S263" s="20" t="s">
        <v>37</v>
      </c>
      <c r="T263" s="20" t="s">
        <v>37</v>
      </c>
      <c r="U263" s="20" t="s">
        <v>41</v>
      </c>
      <c r="V263" s="32" t="s">
        <v>37</v>
      </c>
      <c r="W263" s="32" t="s">
        <v>37</v>
      </c>
      <c r="X263" s="32" t="s">
        <v>852</v>
      </c>
      <c r="Y263" s="37" t="s">
        <v>855</v>
      </c>
      <c r="Z263" s="37" t="s">
        <v>855</v>
      </c>
      <c r="AA263" s="20"/>
    </row>
    <row r="264" s="5" customFormat="1" ht="121.5" hidden="1" spans="1:27">
      <c r="A264" s="20">
        <v>273</v>
      </c>
      <c r="B264" s="20" t="s">
        <v>841</v>
      </c>
      <c r="C264" s="20" t="s">
        <v>848</v>
      </c>
      <c r="D264" s="20" t="s">
        <v>856</v>
      </c>
      <c r="E264" s="20" t="s">
        <v>32</v>
      </c>
      <c r="F264" s="20" t="s">
        <v>850</v>
      </c>
      <c r="G264" s="20" t="s">
        <v>34</v>
      </c>
      <c r="H264" s="31" t="s">
        <v>35</v>
      </c>
      <c r="I264" s="31" t="s">
        <v>36</v>
      </c>
      <c r="J264" s="31"/>
      <c r="K264" s="20">
        <v>2023</v>
      </c>
      <c r="L264" s="20">
        <v>2023</v>
      </c>
      <c r="M264" s="32">
        <v>654000</v>
      </c>
      <c r="N264" s="32">
        <v>654000</v>
      </c>
      <c r="O264" s="20" t="s">
        <v>851</v>
      </c>
      <c r="P264" s="20" t="s">
        <v>846</v>
      </c>
      <c r="Q264" s="20" t="s">
        <v>37</v>
      </c>
      <c r="R264" s="20" t="s">
        <v>37</v>
      </c>
      <c r="S264" s="20" t="s">
        <v>37</v>
      </c>
      <c r="T264" s="20" t="s">
        <v>37</v>
      </c>
      <c r="U264" s="20" t="s">
        <v>41</v>
      </c>
      <c r="V264" s="32" t="s">
        <v>37</v>
      </c>
      <c r="W264" s="32" t="s">
        <v>37</v>
      </c>
      <c r="X264" s="32" t="s">
        <v>857</v>
      </c>
      <c r="Y264" s="37" t="s">
        <v>858</v>
      </c>
      <c r="Z264" s="37" t="s">
        <v>858</v>
      </c>
      <c r="AA264" s="20"/>
    </row>
    <row r="265" s="5" customFormat="1" ht="108" hidden="1" spans="1:27">
      <c r="A265" s="20">
        <v>274</v>
      </c>
      <c r="B265" s="20" t="s">
        <v>841</v>
      </c>
      <c r="C265" s="20" t="s">
        <v>848</v>
      </c>
      <c r="D265" s="20" t="s">
        <v>859</v>
      </c>
      <c r="E265" s="20" t="s">
        <v>32</v>
      </c>
      <c r="F265" s="20" t="s">
        <v>850</v>
      </c>
      <c r="G265" s="20" t="s">
        <v>34</v>
      </c>
      <c r="H265" s="31" t="s">
        <v>35</v>
      </c>
      <c r="I265" s="31" t="s">
        <v>36</v>
      </c>
      <c r="J265" s="31"/>
      <c r="K265" s="20">
        <v>2023</v>
      </c>
      <c r="L265" s="20">
        <v>2023</v>
      </c>
      <c r="M265" s="32">
        <v>480000</v>
      </c>
      <c r="N265" s="32">
        <v>500000</v>
      </c>
      <c r="O265" s="20" t="s">
        <v>851</v>
      </c>
      <c r="P265" s="20" t="s">
        <v>846</v>
      </c>
      <c r="Q265" s="20" t="s">
        <v>37</v>
      </c>
      <c r="R265" s="20" t="s">
        <v>37</v>
      </c>
      <c r="S265" s="20" t="s">
        <v>37</v>
      </c>
      <c r="T265" s="20" t="s">
        <v>37</v>
      </c>
      <c r="U265" s="20" t="s">
        <v>41</v>
      </c>
      <c r="V265" s="32" t="s">
        <v>37</v>
      </c>
      <c r="W265" s="32" t="s">
        <v>37</v>
      </c>
      <c r="X265" s="32" t="s">
        <v>860</v>
      </c>
      <c r="Y265" s="37" t="s">
        <v>861</v>
      </c>
      <c r="Z265" s="37" t="s">
        <v>861</v>
      </c>
      <c r="AA265" s="20"/>
    </row>
    <row r="266" s="5" customFormat="1" ht="94.5" hidden="1" spans="1:27">
      <c r="A266" s="20">
        <v>275</v>
      </c>
      <c r="B266" s="20" t="s">
        <v>841</v>
      </c>
      <c r="C266" s="20" t="s">
        <v>848</v>
      </c>
      <c r="D266" s="20" t="s">
        <v>862</v>
      </c>
      <c r="E266" s="20" t="s">
        <v>32</v>
      </c>
      <c r="F266" s="20" t="s">
        <v>863</v>
      </c>
      <c r="G266" s="20" t="s">
        <v>34</v>
      </c>
      <c r="H266" s="31" t="s">
        <v>35</v>
      </c>
      <c r="I266" s="31" t="s">
        <v>36</v>
      </c>
      <c r="J266" s="31"/>
      <c r="K266" s="20">
        <v>2023</v>
      </c>
      <c r="L266" s="20">
        <v>2023</v>
      </c>
      <c r="M266" s="32">
        <v>470000</v>
      </c>
      <c r="N266" s="32">
        <v>480000</v>
      </c>
      <c r="O266" s="20" t="s">
        <v>851</v>
      </c>
      <c r="P266" s="20" t="s">
        <v>846</v>
      </c>
      <c r="Q266" s="20" t="s">
        <v>37</v>
      </c>
      <c r="R266" s="20" t="s">
        <v>37</v>
      </c>
      <c r="S266" s="20" t="s">
        <v>37</v>
      </c>
      <c r="T266" s="20" t="s">
        <v>37</v>
      </c>
      <c r="U266" s="20" t="s">
        <v>41</v>
      </c>
      <c r="V266" s="32" t="s">
        <v>37</v>
      </c>
      <c r="W266" s="32" t="s">
        <v>37</v>
      </c>
      <c r="X266" s="32" t="s">
        <v>860</v>
      </c>
      <c r="Y266" s="37" t="s">
        <v>864</v>
      </c>
      <c r="Z266" s="37" t="s">
        <v>864</v>
      </c>
      <c r="AA266" s="20"/>
    </row>
    <row r="267" s="5" customFormat="1" ht="81" hidden="1" spans="1:27">
      <c r="A267" s="20">
        <v>276</v>
      </c>
      <c r="B267" s="20" t="s">
        <v>841</v>
      </c>
      <c r="C267" s="20" t="s">
        <v>848</v>
      </c>
      <c r="D267" s="20" t="s">
        <v>865</v>
      </c>
      <c r="E267" s="20" t="s">
        <v>32</v>
      </c>
      <c r="F267" s="20" t="s">
        <v>850</v>
      </c>
      <c r="G267" s="20" t="s">
        <v>34</v>
      </c>
      <c r="H267" s="31" t="s">
        <v>35</v>
      </c>
      <c r="I267" s="31" t="s">
        <v>36</v>
      </c>
      <c r="J267" s="31"/>
      <c r="K267" s="20">
        <v>2023</v>
      </c>
      <c r="L267" s="20">
        <v>2023</v>
      </c>
      <c r="M267" s="32">
        <v>500000</v>
      </c>
      <c r="N267" s="32">
        <v>600000</v>
      </c>
      <c r="O267" s="20" t="s">
        <v>851</v>
      </c>
      <c r="P267" s="20" t="s">
        <v>846</v>
      </c>
      <c r="Q267" s="20" t="s">
        <v>37</v>
      </c>
      <c r="R267" s="20" t="s">
        <v>37</v>
      </c>
      <c r="S267" s="20" t="s">
        <v>37</v>
      </c>
      <c r="T267" s="20" t="s">
        <v>37</v>
      </c>
      <c r="U267" s="20" t="s">
        <v>41</v>
      </c>
      <c r="V267" s="32" t="s">
        <v>37</v>
      </c>
      <c r="W267" s="32" t="s">
        <v>37</v>
      </c>
      <c r="X267" s="32" t="s">
        <v>866</v>
      </c>
      <c r="Y267" s="37" t="s">
        <v>867</v>
      </c>
      <c r="Z267" s="37" t="s">
        <v>867</v>
      </c>
      <c r="AA267" s="20"/>
    </row>
    <row r="268" s="5" customFormat="1" ht="189" hidden="1" spans="1:27">
      <c r="A268" s="20">
        <v>277</v>
      </c>
      <c r="B268" s="20" t="s">
        <v>841</v>
      </c>
      <c r="C268" s="20" t="s">
        <v>848</v>
      </c>
      <c r="D268" s="20" t="s">
        <v>868</v>
      </c>
      <c r="E268" s="20" t="s">
        <v>32</v>
      </c>
      <c r="F268" s="20" t="s">
        <v>863</v>
      </c>
      <c r="G268" s="20" t="s">
        <v>34</v>
      </c>
      <c r="H268" s="31" t="s">
        <v>35</v>
      </c>
      <c r="I268" s="31" t="s">
        <v>36</v>
      </c>
      <c r="J268" s="31"/>
      <c r="K268" s="20">
        <v>2023</v>
      </c>
      <c r="L268" s="20">
        <v>2023</v>
      </c>
      <c r="M268" s="32">
        <v>800000</v>
      </c>
      <c r="N268" s="32">
        <v>900000</v>
      </c>
      <c r="O268" s="20" t="s">
        <v>851</v>
      </c>
      <c r="P268" s="20" t="s">
        <v>846</v>
      </c>
      <c r="Q268" s="20" t="s">
        <v>37</v>
      </c>
      <c r="R268" s="20" t="s">
        <v>37</v>
      </c>
      <c r="S268" s="20" t="s">
        <v>37</v>
      </c>
      <c r="T268" s="20" t="s">
        <v>37</v>
      </c>
      <c r="U268" s="20" t="s">
        <v>41</v>
      </c>
      <c r="V268" s="32" t="s">
        <v>37</v>
      </c>
      <c r="W268" s="32" t="s">
        <v>37</v>
      </c>
      <c r="X268" s="32" t="s">
        <v>866</v>
      </c>
      <c r="Y268" s="37" t="s">
        <v>869</v>
      </c>
      <c r="Z268" s="37" t="s">
        <v>869</v>
      </c>
      <c r="AA268" s="20"/>
    </row>
    <row r="269" s="5" customFormat="1" ht="67.5" hidden="1" spans="1:27">
      <c r="A269" s="20">
        <v>278</v>
      </c>
      <c r="B269" s="20" t="s">
        <v>841</v>
      </c>
      <c r="C269" s="20" t="s">
        <v>848</v>
      </c>
      <c r="D269" s="20" t="s">
        <v>870</v>
      </c>
      <c r="E269" s="20" t="s">
        <v>32</v>
      </c>
      <c r="F269" s="20" t="s">
        <v>850</v>
      </c>
      <c r="G269" s="20" t="s">
        <v>34</v>
      </c>
      <c r="H269" s="31" t="s">
        <v>35</v>
      </c>
      <c r="I269" s="31" t="s">
        <v>36</v>
      </c>
      <c r="J269" s="31"/>
      <c r="K269" s="20">
        <v>2023</v>
      </c>
      <c r="L269" s="20">
        <v>2023</v>
      </c>
      <c r="M269" s="32">
        <v>480000</v>
      </c>
      <c r="N269" s="32">
        <v>480000</v>
      </c>
      <c r="O269" s="20" t="s">
        <v>851</v>
      </c>
      <c r="P269" s="20" t="s">
        <v>846</v>
      </c>
      <c r="Q269" s="20" t="s">
        <v>37</v>
      </c>
      <c r="R269" s="20" t="s">
        <v>37</v>
      </c>
      <c r="S269" s="20" t="s">
        <v>37</v>
      </c>
      <c r="T269" s="20" t="s">
        <v>37</v>
      </c>
      <c r="U269" s="20" t="s">
        <v>41</v>
      </c>
      <c r="V269" s="32" t="s">
        <v>37</v>
      </c>
      <c r="W269" s="32" t="s">
        <v>37</v>
      </c>
      <c r="X269" s="32" t="s">
        <v>857</v>
      </c>
      <c r="Y269" s="37" t="s">
        <v>871</v>
      </c>
      <c r="Z269" s="37" t="s">
        <v>871</v>
      </c>
      <c r="AA269" s="20"/>
    </row>
    <row r="270" s="5" customFormat="1" ht="67.5" hidden="1" spans="1:27">
      <c r="A270" s="20">
        <v>279</v>
      </c>
      <c r="B270" s="20" t="s">
        <v>841</v>
      </c>
      <c r="C270" s="20" t="s">
        <v>848</v>
      </c>
      <c r="D270" s="20" t="s">
        <v>872</v>
      </c>
      <c r="E270" s="20" t="s">
        <v>32</v>
      </c>
      <c r="F270" s="20" t="s">
        <v>873</v>
      </c>
      <c r="G270" s="20" t="s">
        <v>34</v>
      </c>
      <c r="H270" s="31" t="s">
        <v>35</v>
      </c>
      <c r="I270" s="31" t="s">
        <v>36</v>
      </c>
      <c r="J270" s="31"/>
      <c r="K270" s="20">
        <v>2023</v>
      </c>
      <c r="L270" s="20">
        <v>2023</v>
      </c>
      <c r="M270" s="32">
        <v>925000</v>
      </c>
      <c r="N270" s="32">
        <v>925000</v>
      </c>
      <c r="O270" s="20" t="s">
        <v>851</v>
      </c>
      <c r="P270" s="20" t="s">
        <v>846</v>
      </c>
      <c r="Q270" s="20" t="s">
        <v>37</v>
      </c>
      <c r="R270" s="20" t="s">
        <v>37</v>
      </c>
      <c r="S270" s="20" t="s">
        <v>37</v>
      </c>
      <c r="T270" s="20" t="s">
        <v>37</v>
      </c>
      <c r="U270" s="20" t="s">
        <v>37</v>
      </c>
      <c r="V270" s="32" t="s">
        <v>37</v>
      </c>
      <c r="W270" s="32" t="s">
        <v>37</v>
      </c>
      <c r="X270" s="32" t="s">
        <v>874</v>
      </c>
      <c r="Y270" s="37" t="s">
        <v>875</v>
      </c>
      <c r="Z270" s="37" t="s">
        <v>875</v>
      </c>
      <c r="AA270" s="20"/>
    </row>
    <row r="271" s="5" customFormat="1" ht="135" hidden="1" spans="1:27">
      <c r="A271" s="20">
        <v>280</v>
      </c>
      <c r="B271" s="20" t="s">
        <v>841</v>
      </c>
      <c r="C271" s="20" t="s">
        <v>848</v>
      </c>
      <c r="D271" s="20" t="s">
        <v>204</v>
      </c>
      <c r="E271" s="20" t="s">
        <v>32</v>
      </c>
      <c r="F271" s="20" t="s">
        <v>876</v>
      </c>
      <c r="G271" s="20" t="s">
        <v>34</v>
      </c>
      <c r="H271" s="31" t="s">
        <v>35</v>
      </c>
      <c r="I271" s="31" t="s">
        <v>36</v>
      </c>
      <c r="J271" s="31"/>
      <c r="K271" s="20">
        <v>2022</v>
      </c>
      <c r="L271" s="20">
        <v>2023</v>
      </c>
      <c r="M271" s="32">
        <v>5566790</v>
      </c>
      <c r="N271" s="32">
        <v>5566790</v>
      </c>
      <c r="O271" s="20" t="s">
        <v>851</v>
      </c>
      <c r="P271" s="20" t="s">
        <v>846</v>
      </c>
      <c r="Q271" s="20" t="s">
        <v>37</v>
      </c>
      <c r="R271" s="20" t="s">
        <v>37</v>
      </c>
      <c r="S271" s="20" t="s">
        <v>37</v>
      </c>
      <c r="T271" s="20" t="s">
        <v>37</v>
      </c>
      <c r="U271" s="20" t="s">
        <v>41</v>
      </c>
      <c r="V271" s="32" t="s">
        <v>41</v>
      </c>
      <c r="W271" s="32" t="s">
        <v>37</v>
      </c>
      <c r="X271" s="32" t="s">
        <v>877</v>
      </c>
      <c r="Y271" s="37" t="s">
        <v>878</v>
      </c>
      <c r="Z271" s="37" t="s">
        <v>879</v>
      </c>
      <c r="AA271" s="20"/>
    </row>
    <row r="272" s="5" customFormat="1" ht="81" hidden="1" spans="1:27">
      <c r="A272" s="20">
        <v>281</v>
      </c>
      <c r="B272" s="20" t="s">
        <v>841</v>
      </c>
      <c r="C272" s="20" t="s">
        <v>848</v>
      </c>
      <c r="D272" s="20" t="s">
        <v>880</v>
      </c>
      <c r="E272" s="20" t="s">
        <v>32</v>
      </c>
      <c r="F272" s="20" t="s">
        <v>881</v>
      </c>
      <c r="G272" s="42" t="s">
        <v>80</v>
      </c>
      <c r="H272" s="31" t="s">
        <v>139</v>
      </c>
      <c r="I272" s="31" t="s">
        <v>167</v>
      </c>
      <c r="J272" s="31"/>
      <c r="K272" s="20" t="s">
        <v>882</v>
      </c>
      <c r="L272" s="20" t="s">
        <v>882</v>
      </c>
      <c r="M272" s="32">
        <v>10000000</v>
      </c>
      <c r="N272" s="32">
        <v>18735000</v>
      </c>
      <c r="O272" s="20" t="s">
        <v>851</v>
      </c>
      <c r="P272" s="20" t="s">
        <v>846</v>
      </c>
      <c r="Q272" s="20" t="s">
        <v>41</v>
      </c>
      <c r="R272" s="20" t="s">
        <v>37</v>
      </c>
      <c r="S272" s="20" t="s">
        <v>37</v>
      </c>
      <c r="T272" s="20" t="s">
        <v>40</v>
      </c>
      <c r="U272" s="20" t="s">
        <v>41</v>
      </c>
      <c r="V272" s="32" t="s">
        <v>41</v>
      </c>
      <c r="W272" s="32" t="s">
        <v>37</v>
      </c>
      <c r="X272" s="32" t="s">
        <v>883</v>
      </c>
      <c r="Y272" s="37" t="s">
        <v>884</v>
      </c>
      <c r="Z272" s="37" t="s">
        <v>885</v>
      </c>
      <c r="AA272" s="20"/>
    </row>
    <row r="273" s="5" customFormat="1" ht="40.5" hidden="1" spans="1:27">
      <c r="A273" s="20">
        <v>282</v>
      </c>
      <c r="B273" s="20" t="s">
        <v>841</v>
      </c>
      <c r="C273" s="20" t="s">
        <v>848</v>
      </c>
      <c r="D273" s="20" t="s">
        <v>886</v>
      </c>
      <c r="E273" s="20" t="s">
        <v>32</v>
      </c>
      <c r="F273" s="20" t="s">
        <v>881</v>
      </c>
      <c r="G273" s="20" t="s">
        <v>34</v>
      </c>
      <c r="H273" s="31" t="s">
        <v>35</v>
      </c>
      <c r="I273" s="31" t="s">
        <v>36</v>
      </c>
      <c r="J273" s="31"/>
      <c r="K273" s="20" t="s">
        <v>882</v>
      </c>
      <c r="L273" s="20" t="s">
        <v>882</v>
      </c>
      <c r="M273" s="32">
        <v>3000000</v>
      </c>
      <c r="N273" s="32">
        <v>6000000</v>
      </c>
      <c r="O273" s="20" t="s">
        <v>851</v>
      </c>
      <c r="P273" s="20" t="s">
        <v>846</v>
      </c>
      <c r="Q273" s="20" t="s">
        <v>41</v>
      </c>
      <c r="R273" s="20" t="s">
        <v>37</v>
      </c>
      <c r="S273" s="20" t="s">
        <v>37</v>
      </c>
      <c r="T273" s="20" t="s">
        <v>40</v>
      </c>
      <c r="U273" s="20" t="s">
        <v>41</v>
      </c>
      <c r="V273" s="32" t="s">
        <v>41</v>
      </c>
      <c r="W273" s="32" t="s">
        <v>37</v>
      </c>
      <c r="X273" s="32"/>
      <c r="Y273" s="37" t="s">
        <v>887</v>
      </c>
      <c r="Z273" s="37" t="s">
        <v>887</v>
      </c>
      <c r="AA273" s="20"/>
    </row>
    <row r="274" s="5" customFormat="1" ht="54" hidden="1" spans="1:27">
      <c r="A274" s="20">
        <v>283</v>
      </c>
      <c r="B274" s="20" t="s">
        <v>841</v>
      </c>
      <c r="C274" s="20" t="s">
        <v>848</v>
      </c>
      <c r="D274" s="20" t="s">
        <v>888</v>
      </c>
      <c r="E274" s="20" t="s">
        <v>32</v>
      </c>
      <c r="F274" s="20" t="s">
        <v>881</v>
      </c>
      <c r="G274" s="42" t="s">
        <v>80</v>
      </c>
      <c r="H274" s="31" t="s">
        <v>139</v>
      </c>
      <c r="I274" s="31" t="s">
        <v>167</v>
      </c>
      <c r="J274" s="31"/>
      <c r="K274" s="20" t="s">
        <v>882</v>
      </c>
      <c r="L274" s="20" t="s">
        <v>882</v>
      </c>
      <c r="M274" s="32">
        <v>500000</v>
      </c>
      <c r="N274" s="32">
        <v>1700000</v>
      </c>
      <c r="O274" s="20" t="s">
        <v>851</v>
      </c>
      <c r="P274" s="20" t="s">
        <v>846</v>
      </c>
      <c r="Q274" s="20" t="s">
        <v>41</v>
      </c>
      <c r="R274" s="20" t="s">
        <v>37</v>
      </c>
      <c r="S274" s="20" t="s">
        <v>37</v>
      </c>
      <c r="T274" s="20" t="s">
        <v>40</v>
      </c>
      <c r="U274" s="20" t="s">
        <v>41</v>
      </c>
      <c r="V274" s="32" t="s">
        <v>41</v>
      </c>
      <c r="W274" s="32" t="s">
        <v>37</v>
      </c>
      <c r="X274" s="32" t="s">
        <v>889</v>
      </c>
      <c r="Y274" s="37" t="s">
        <v>890</v>
      </c>
      <c r="Z274" s="37" t="s">
        <v>890</v>
      </c>
      <c r="AA274" s="20"/>
    </row>
    <row r="275" s="5" customFormat="1" ht="108" hidden="1" spans="1:27">
      <c r="A275" s="20">
        <v>284</v>
      </c>
      <c r="B275" s="20" t="s">
        <v>841</v>
      </c>
      <c r="C275" s="20" t="s">
        <v>848</v>
      </c>
      <c r="D275" s="20" t="s">
        <v>891</v>
      </c>
      <c r="E275" s="20" t="s">
        <v>32</v>
      </c>
      <c r="F275" s="20" t="s">
        <v>881</v>
      </c>
      <c r="G275" s="42" t="s">
        <v>80</v>
      </c>
      <c r="H275" s="31" t="s">
        <v>139</v>
      </c>
      <c r="I275" s="31" t="s">
        <v>167</v>
      </c>
      <c r="J275" s="31"/>
      <c r="K275" s="20" t="s">
        <v>882</v>
      </c>
      <c r="L275" s="20" t="s">
        <v>882</v>
      </c>
      <c r="M275" s="32">
        <v>20000000</v>
      </c>
      <c r="N275" s="32">
        <v>41500000</v>
      </c>
      <c r="O275" s="20" t="s">
        <v>851</v>
      </c>
      <c r="P275" s="20" t="s">
        <v>846</v>
      </c>
      <c r="Q275" s="20" t="s">
        <v>41</v>
      </c>
      <c r="R275" s="20" t="s">
        <v>37</v>
      </c>
      <c r="S275" s="20" t="s">
        <v>37</v>
      </c>
      <c r="T275" s="20" t="s">
        <v>40</v>
      </c>
      <c r="U275" s="20" t="s">
        <v>41</v>
      </c>
      <c r="V275" s="32" t="s">
        <v>41</v>
      </c>
      <c r="W275" s="32" t="s">
        <v>37</v>
      </c>
      <c r="X275" s="32" t="s">
        <v>889</v>
      </c>
      <c r="Y275" s="37" t="s">
        <v>892</v>
      </c>
      <c r="Z275" s="37" t="s">
        <v>892</v>
      </c>
      <c r="AA275" s="20"/>
    </row>
    <row r="276" s="5" customFormat="1" ht="54" hidden="1" spans="1:27">
      <c r="A276" s="20">
        <v>285</v>
      </c>
      <c r="B276" s="20" t="s">
        <v>841</v>
      </c>
      <c r="C276" s="20" t="s">
        <v>848</v>
      </c>
      <c r="D276" s="20" t="s">
        <v>893</v>
      </c>
      <c r="E276" s="20" t="s">
        <v>32</v>
      </c>
      <c r="F276" s="20" t="s">
        <v>894</v>
      </c>
      <c r="G276" s="42" t="s">
        <v>80</v>
      </c>
      <c r="H276" s="31" t="s">
        <v>139</v>
      </c>
      <c r="I276" s="31" t="s">
        <v>167</v>
      </c>
      <c r="J276" s="31"/>
      <c r="K276" s="20" t="s">
        <v>882</v>
      </c>
      <c r="L276" s="20" t="s">
        <v>882</v>
      </c>
      <c r="M276" s="32">
        <v>250000</v>
      </c>
      <c r="N276" s="32">
        <v>250000</v>
      </c>
      <c r="O276" s="20" t="s">
        <v>851</v>
      </c>
      <c r="P276" s="20" t="s">
        <v>846</v>
      </c>
      <c r="Q276" s="20" t="s">
        <v>41</v>
      </c>
      <c r="R276" s="20" t="s">
        <v>37</v>
      </c>
      <c r="S276" s="20" t="s">
        <v>37</v>
      </c>
      <c r="T276" s="20" t="s">
        <v>40</v>
      </c>
      <c r="U276" s="20" t="s">
        <v>41</v>
      </c>
      <c r="V276" s="32" t="s">
        <v>41</v>
      </c>
      <c r="W276" s="32" t="s">
        <v>37</v>
      </c>
      <c r="X276" s="32" t="s">
        <v>895</v>
      </c>
      <c r="Y276" s="37" t="s">
        <v>896</v>
      </c>
      <c r="Z276" s="37" t="s">
        <v>896</v>
      </c>
      <c r="AA276" s="20"/>
    </row>
    <row r="277" s="5" customFormat="1" ht="40.5" hidden="1" spans="1:27">
      <c r="A277" s="20">
        <v>286</v>
      </c>
      <c r="B277" s="20" t="s">
        <v>841</v>
      </c>
      <c r="C277" s="20" t="s">
        <v>848</v>
      </c>
      <c r="D277" s="20" t="s">
        <v>897</v>
      </c>
      <c r="E277" s="20" t="s">
        <v>32</v>
      </c>
      <c r="F277" s="20" t="s">
        <v>894</v>
      </c>
      <c r="G277" s="42" t="s">
        <v>80</v>
      </c>
      <c r="H277" s="31" t="s">
        <v>139</v>
      </c>
      <c r="I277" s="31" t="s">
        <v>167</v>
      </c>
      <c r="J277" s="31"/>
      <c r="K277" s="20" t="s">
        <v>882</v>
      </c>
      <c r="L277" s="20" t="s">
        <v>882</v>
      </c>
      <c r="M277" s="32">
        <v>1200000</v>
      </c>
      <c r="N277" s="32">
        <v>1200000</v>
      </c>
      <c r="O277" s="20" t="s">
        <v>851</v>
      </c>
      <c r="P277" s="20" t="s">
        <v>846</v>
      </c>
      <c r="Q277" s="20" t="s">
        <v>41</v>
      </c>
      <c r="R277" s="20" t="s">
        <v>37</v>
      </c>
      <c r="S277" s="20" t="s">
        <v>37</v>
      </c>
      <c r="T277" s="20" t="s">
        <v>40</v>
      </c>
      <c r="U277" s="20" t="s">
        <v>41</v>
      </c>
      <c r="V277" s="32" t="s">
        <v>41</v>
      </c>
      <c r="W277" s="32" t="s">
        <v>37</v>
      </c>
      <c r="X277" s="32" t="s">
        <v>898</v>
      </c>
      <c r="Y277" s="37" t="s">
        <v>899</v>
      </c>
      <c r="Z277" s="37" t="s">
        <v>899</v>
      </c>
      <c r="AA277" s="20"/>
    </row>
    <row r="278" s="5" customFormat="1" ht="40.5" hidden="1" spans="1:27">
      <c r="A278" s="20">
        <v>287</v>
      </c>
      <c r="B278" s="20" t="s">
        <v>841</v>
      </c>
      <c r="C278" s="20" t="s">
        <v>848</v>
      </c>
      <c r="D278" s="20" t="s">
        <v>900</v>
      </c>
      <c r="E278" s="20" t="s">
        <v>32</v>
      </c>
      <c r="F278" s="20" t="s">
        <v>894</v>
      </c>
      <c r="G278" s="42" t="s">
        <v>80</v>
      </c>
      <c r="H278" s="31" t="s">
        <v>139</v>
      </c>
      <c r="I278" s="31" t="s">
        <v>167</v>
      </c>
      <c r="J278" s="31"/>
      <c r="K278" s="20" t="s">
        <v>882</v>
      </c>
      <c r="L278" s="20" t="s">
        <v>882</v>
      </c>
      <c r="M278" s="32">
        <v>500000</v>
      </c>
      <c r="N278" s="32">
        <v>500000</v>
      </c>
      <c r="O278" s="20" t="s">
        <v>851</v>
      </c>
      <c r="P278" s="20" t="s">
        <v>846</v>
      </c>
      <c r="Q278" s="20" t="s">
        <v>41</v>
      </c>
      <c r="R278" s="20" t="s">
        <v>37</v>
      </c>
      <c r="S278" s="20" t="s">
        <v>37</v>
      </c>
      <c r="T278" s="20" t="s">
        <v>40</v>
      </c>
      <c r="U278" s="20" t="s">
        <v>41</v>
      </c>
      <c r="V278" s="32" t="s">
        <v>41</v>
      </c>
      <c r="W278" s="32" t="s">
        <v>37</v>
      </c>
      <c r="X278" s="32" t="s">
        <v>901</v>
      </c>
      <c r="Y278" s="37" t="s">
        <v>902</v>
      </c>
      <c r="Z278" s="37" t="s">
        <v>902</v>
      </c>
      <c r="AA278" s="20"/>
    </row>
    <row r="279" s="5" customFormat="1" ht="40.5" hidden="1" spans="1:27">
      <c r="A279" s="20">
        <v>288</v>
      </c>
      <c r="B279" s="20" t="s">
        <v>841</v>
      </c>
      <c r="C279" s="20" t="s">
        <v>848</v>
      </c>
      <c r="D279" s="20" t="s">
        <v>903</v>
      </c>
      <c r="E279" s="20" t="s">
        <v>32</v>
      </c>
      <c r="F279" s="20" t="s">
        <v>881</v>
      </c>
      <c r="G279" s="42" t="s">
        <v>80</v>
      </c>
      <c r="H279" s="31" t="s">
        <v>139</v>
      </c>
      <c r="I279" s="31" t="s">
        <v>167</v>
      </c>
      <c r="J279" s="31"/>
      <c r="K279" s="20" t="s">
        <v>882</v>
      </c>
      <c r="L279" s="20" t="s">
        <v>882</v>
      </c>
      <c r="M279" s="32">
        <v>10000000</v>
      </c>
      <c r="N279" s="32">
        <v>14650000</v>
      </c>
      <c r="O279" s="20" t="s">
        <v>851</v>
      </c>
      <c r="P279" s="20" t="s">
        <v>846</v>
      </c>
      <c r="Q279" s="20" t="s">
        <v>41</v>
      </c>
      <c r="R279" s="20" t="s">
        <v>37</v>
      </c>
      <c r="S279" s="20" t="s">
        <v>37</v>
      </c>
      <c r="T279" s="20" t="s">
        <v>40</v>
      </c>
      <c r="U279" s="20" t="s">
        <v>41</v>
      </c>
      <c r="V279" s="32" t="s">
        <v>41</v>
      </c>
      <c r="W279" s="32" t="s">
        <v>37</v>
      </c>
      <c r="X279" s="32" t="s">
        <v>852</v>
      </c>
      <c r="Y279" s="37" t="s">
        <v>904</v>
      </c>
      <c r="Z279" s="37" t="s">
        <v>904</v>
      </c>
      <c r="AA279" s="20"/>
    </row>
    <row r="280" s="5" customFormat="1" ht="40.5" hidden="1" spans="1:27">
      <c r="A280" s="20">
        <v>289</v>
      </c>
      <c r="B280" s="20" t="s">
        <v>841</v>
      </c>
      <c r="C280" s="20" t="s">
        <v>848</v>
      </c>
      <c r="D280" s="20" t="s">
        <v>905</v>
      </c>
      <c r="E280" s="20" t="s">
        <v>32</v>
      </c>
      <c r="F280" s="20" t="s">
        <v>881</v>
      </c>
      <c r="G280" s="42" t="s">
        <v>80</v>
      </c>
      <c r="H280" s="31" t="s">
        <v>139</v>
      </c>
      <c r="I280" s="31" t="s">
        <v>167</v>
      </c>
      <c r="J280" s="31"/>
      <c r="K280" s="20" t="s">
        <v>882</v>
      </c>
      <c r="L280" s="20" t="s">
        <v>882</v>
      </c>
      <c r="M280" s="32">
        <v>2500000</v>
      </c>
      <c r="N280" s="32">
        <v>2500000</v>
      </c>
      <c r="O280" s="20" t="s">
        <v>851</v>
      </c>
      <c r="P280" s="20" t="s">
        <v>846</v>
      </c>
      <c r="Q280" s="20" t="s">
        <v>41</v>
      </c>
      <c r="R280" s="20" t="s">
        <v>37</v>
      </c>
      <c r="S280" s="20" t="s">
        <v>37</v>
      </c>
      <c r="T280" s="20" t="s">
        <v>40</v>
      </c>
      <c r="U280" s="20" t="s">
        <v>41</v>
      </c>
      <c r="V280" s="32" t="s">
        <v>41</v>
      </c>
      <c r="W280" s="32" t="s">
        <v>37</v>
      </c>
      <c r="X280" s="32" t="s">
        <v>906</v>
      </c>
      <c r="Y280" s="37" t="s">
        <v>907</v>
      </c>
      <c r="Z280" s="37" t="s">
        <v>907</v>
      </c>
      <c r="AA280" s="20"/>
    </row>
    <row r="281" s="5" customFormat="1" ht="54" hidden="1" spans="1:27">
      <c r="A281" s="20">
        <v>290</v>
      </c>
      <c r="B281" s="20" t="s">
        <v>841</v>
      </c>
      <c r="C281" s="20" t="s">
        <v>848</v>
      </c>
      <c r="D281" s="20" t="s">
        <v>908</v>
      </c>
      <c r="E281" s="20" t="s">
        <v>32</v>
      </c>
      <c r="F281" s="20" t="s">
        <v>894</v>
      </c>
      <c r="G281" s="42" t="s">
        <v>80</v>
      </c>
      <c r="H281" s="31" t="s">
        <v>139</v>
      </c>
      <c r="I281" s="31" t="s">
        <v>167</v>
      </c>
      <c r="J281" s="31"/>
      <c r="K281" s="20" t="s">
        <v>882</v>
      </c>
      <c r="L281" s="20" t="s">
        <v>882</v>
      </c>
      <c r="M281" s="32">
        <v>1100000</v>
      </c>
      <c r="N281" s="32">
        <v>1100000</v>
      </c>
      <c r="O281" s="20" t="s">
        <v>851</v>
      </c>
      <c r="P281" s="20" t="s">
        <v>846</v>
      </c>
      <c r="Q281" s="20" t="s">
        <v>41</v>
      </c>
      <c r="R281" s="20" t="s">
        <v>37</v>
      </c>
      <c r="S281" s="20" t="s">
        <v>37</v>
      </c>
      <c r="T281" s="20" t="s">
        <v>40</v>
      </c>
      <c r="U281" s="20" t="s">
        <v>41</v>
      </c>
      <c r="V281" s="32" t="s">
        <v>41</v>
      </c>
      <c r="W281" s="32" t="s">
        <v>37</v>
      </c>
      <c r="X281" s="32" t="s">
        <v>852</v>
      </c>
      <c r="Y281" s="37" t="s">
        <v>909</v>
      </c>
      <c r="Z281" s="37" t="s">
        <v>910</v>
      </c>
      <c r="AA281" s="20"/>
    </row>
    <row r="282" s="5" customFormat="1" ht="40.5" hidden="1" spans="1:27">
      <c r="A282" s="20">
        <v>291</v>
      </c>
      <c r="B282" s="20" t="s">
        <v>841</v>
      </c>
      <c r="C282" s="20" t="s">
        <v>848</v>
      </c>
      <c r="D282" s="20" t="s">
        <v>911</v>
      </c>
      <c r="E282" s="20" t="s">
        <v>32</v>
      </c>
      <c r="F282" s="20" t="s">
        <v>881</v>
      </c>
      <c r="G282" s="42" t="s">
        <v>80</v>
      </c>
      <c r="H282" s="31" t="s">
        <v>139</v>
      </c>
      <c r="I282" s="31" t="s">
        <v>167</v>
      </c>
      <c r="J282" s="31"/>
      <c r="K282" s="20" t="s">
        <v>882</v>
      </c>
      <c r="L282" s="20" t="s">
        <v>882</v>
      </c>
      <c r="M282" s="32">
        <v>5000000</v>
      </c>
      <c r="N282" s="32">
        <v>5000000</v>
      </c>
      <c r="O282" s="20" t="s">
        <v>851</v>
      </c>
      <c r="P282" s="20" t="s">
        <v>846</v>
      </c>
      <c r="Q282" s="20" t="s">
        <v>41</v>
      </c>
      <c r="R282" s="20" t="s">
        <v>37</v>
      </c>
      <c r="S282" s="20" t="s">
        <v>37</v>
      </c>
      <c r="T282" s="20" t="s">
        <v>40</v>
      </c>
      <c r="U282" s="20" t="s">
        <v>41</v>
      </c>
      <c r="V282" s="32" t="s">
        <v>41</v>
      </c>
      <c r="W282" s="32" t="s">
        <v>37</v>
      </c>
      <c r="X282" s="32" t="s">
        <v>857</v>
      </c>
      <c r="Y282" s="37" t="s">
        <v>912</v>
      </c>
      <c r="Z282" s="37" t="s">
        <v>912</v>
      </c>
      <c r="AA282" s="20"/>
    </row>
    <row r="283" s="5" customFormat="1" ht="40.5" hidden="1" spans="1:27">
      <c r="A283" s="20">
        <v>292</v>
      </c>
      <c r="B283" s="20" t="s">
        <v>841</v>
      </c>
      <c r="C283" s="20" t="s">
        <v>848</v>
      </c>
      <c r="D283" s="20" t="s">
        <v>913</v>
      </c>
      <c r="E283" s="20" t="s">
        <v>32</v>
      </c>
      <c r="F283" s="20" t="s">
        <v>914</v>
      </c>
      <c r="G283" s="20" t="s">
        <v>90</v>
      </c>
      <c r="H283" s="31" t="s">
        <v>149</v>
      </c>
      <c r="I283" s="31" t="s">
        <v>915</v>
      </c>
      <c r="J283" s="31"/>
      <c r="K283" s="20">
        <v>2023</v>
      </c>
      <c r="L283" s="20">
        <v>2023</v>
      </c>
      <c r="M283" s="32">
        <v>2300000</v>
      </c>
      <c r="N283" s="32">
        <v>3000000</v>
      </c>
      <c r="O283" s="20" t="s">
        <v>845</v>
      </c>
      <c r="P283" s="20" t="s">
        <v>916</v>
      </c>
      <c r="Q283" s="20" t="s">
        <v>37</v>
      </c>
      <c r="R283" s="20" t="s">
        <v>37</v>
      </c>
      <c r="S283" s="20" t="s">
        <v>37</v>
      </c>
      <c r="T283" s="20" t="s">
        <v>40</v>
      </c>
      <c r="U283" s="20" t="s">
        <v>41</v>
      </c>
      <c r="V283" s="32" t="s">
        <v>41</v>
      </c>
      <c r="W283" s="32" t="s">
        <v>41</v>
      </c>
      <c r="X283" s="32" t="s">
        <v>917</v>
      </c>
      <c r="Y283" s="37" t="s">
        <v>918</v>
      </c>
      <c r="Z283" s="37" t="s">
        <v>918</v>
      </c>
      <c r="AA283" s="20"/>
    </row>
    <row r="284" s="5" customFormat="1" ht="67.5" hidden="1" spans="1:27">
      <c r="A284" s="20">
        <v>293</v>
      </c>
      <c r="B284" s="20" t="s">
        <v>841</v>
      </c>
      <c r="C284" s="20" t="s">
        <v>848</v>
      </c>
      <c r="D284" s="20" t="s">
        <v>919</v>
      </c>
      <c r="E284" s="20" t="s">
        <v>32</v>
      </c>
      <c r="F284" s="20" t="s">
        <v>920</v>
      </c>
      <c r="G284" s="20" t="s">
        <v>90</v>
      </c>
      <c r="H284" s="31" t="s">
        <v>35</v>
      </c>
      <c r="I284" s="31" t="s">
        <v>36</v>
      </c>
      <c r="J284" s="31"/>
      <c r="K284" s="20">
        <v>2023</v>
      </c>
      <c r="L284" s="20">
        <v>2023</v>
      </c>
      <c r="M284" s="32">
        <v>1700000</v>
      </c>
      <c r="N284" s="32">
        <v>2200000</v>
      </c>
      <c r="O284" s="20" t="s">
        <v>845</v>
      </c>
      <c r="P284" s="20" t="s">
        <v>916</v>
      </c>
      <c r="Q284" s="20" t="s">
        <v>37</v>
      </c>
      <c r="R284" s="20" t="s">
        <v>37</v>
      </c>
      <c r="S284" s="20" t="s">
        <v>37</v>
      </c>
      <c r="T284" s="20" t="s">
        <v>40</v>
      </c>
      <c r="U284" s="20" t="s">
        <v>41</v>
      </c>
      <c r="V284" s="32" t="s">
        <v>41</v>
      </c>
      <c r="W284" s="32" t="s">
        <v>41</v>
      </c>
      <c r="X284" s="32" t="s">
        <v>917</v>
      </c>
      <c r="Y284" s="37" t="s">
        <v>918</v>
      </c>
      <c r="Z284" s="37" t="s">
        <v>918</v>
      </c>
      <c r="AA284" s="20"/>
    </row>
    <row r="285" s="5" customFormat="1" ht="54" hidden="1" spans="1:27">
      <c r="A285" s="20">
        <v>294</v>
      </c>
      <c r="B285" s="20" t="s">
        <v>841</v>
      </c>
      <c r="C285" s="20" t="s">
        <v>848</v>
      </c>
      <c r="D285" s="20" t="s">
        <v>921</v>
      </c>
      <c r="E285" s="20" t="s">
        <v>32</v>
      </c>
      <c r="F285" s="20" t="s">
        <v>920</v>
      </c>
      <c r="G285" s="20" t="s">
        <v>90</v>
      </c>
      <c r="H285" s="31" t="s">
        <v>35</v>
      </c>
      <c r="I285" s="31" t="s">
        <v>36</v>
      </c>
      <c r="J285" s="31"/>
      <c r="K285" s="20">
        <v>2023</v>
      </c>
      <c r="L285" s="20">
        <v>2023</v>
      </c>
      <c r="M285" s="32">
        <v>2919960</v>
      </c>
      <c r="N285" s="32">
        <v>6400000</v>
      </c>
      <c r="O285" s="20" t="s">
        <v>922</v>
      </c>
      <c r="P285" s="20" t="s">
        <v>916</v>
      </c>
      <c r="Q285" s="20" t="s">
        <v>40</v>
      </c>
      <c r="R285" s="20" t="s">
        <v>37</v>
      </c>
      <c r="S285" s="20" t="s">
        <v>37</v>
      </c>
      <c r="T285" s="20" t="s">
        <v>40</v>
      </c>
      <c r="U285" s="20" t="s">
        <v>41</v>
      </c>
      <c r="V285" s="32" t="s">
        <v>41</v>
      </c>
      <c r="W285" s="32" t="s">
        <v>41</v>
      </c>
      <c r="X285" s="32" t="s">
        <v>923</v>
      </c>
      <c r="Y285" s="37" t="s">
        <v>924</v>
      </c>
      <c r="Z285" s="37" t="s">
        <v>924</v>
      </c>
      <c r="AA285" s="20"/>
    </row>
    <row r="286" s="5" customFormat="1" ht="67.5" hidden="1" spans="1:27">
      <c r="A286" s="20">
        <v>295</v>
      </c>
      <c r="B286" s="20" t="s">
        <v>841</v>
      </c>
      <c r="C286" s="20" t="s">
        <v>848</v>
      </c>
      <c r="D286" s="20" t="s">
        <v>925</v>
      </c>
      <c r="E286" s="20" t="s">
        <v>32</v>
      </c>
      <c r="F286" s="20" t="s">
        <v>844</v>
      </c>
      <c r="G286" s="42" t="s">
        <v>96</v>
      </c>
      <c r="H286" s="31" t="s">
        <v>149</v>
      </c>
      <c r="I286" s="31" t="s">
        <v>926</v>
      </c>
      <c r="J286" s="31"/>
      <c r="K286" s="20">
        <v>2023</v>
      </c>
      <c r="L286" s="20">
        <v>2023</v>
      </c>
      <c r="M286" s="32">
        <v>80040</v>
      </c>
      <c r="N286" s="32">
        <v>80040</v>
      </c>
      <c r="O286" s="20" t="s">
        <v>845</v>
      </c>
      <c r="P286" s="20" t="s">
        <v>846</v>
      </c>
      <c r="Q286" s="20" t="s">
        <v>40</v>
      </c>
      <c r="R286" s="20" t="s">
        <v>37</v>
      </c>
      <c r="S286" s="20" t="s">
        <v>37</v>
      </c>
      <c r="T286" s="20" t="s">
        <v>40</v>
      </c>
      <c r="U286" s="20" t="s">
        <v>41</v>
      </c>
      <c r="V286" s="32" t="s">
        <v>41</v>
      </c>
      <c r="W286" s="32" t="s">
        <v>41</v>
      </c>
      <c r="X286" s="32" t="s">
        <v>923</v>
      </c>
      <c r="Y286" s="37" t="s">
        <v>927</v>
      </c>
      <c r="Z286" s="37" t="s">
        <v>927</v>
      </c>
      <c r="AA286" s="20"/>
    </row>
    <row r="287" s="5" customFormat="1" ht="54" hidden="1" spans="1:27">
      <c r="A287" s="20">
        <v>296</v>
      </c>
      <c r="B287" s="20" t="s">
        <v>841</v>
      </c>
      <c r="C287" s="20" t="s">
        <v>848</v>
      </c>
      <c r="D287" s="20" t="s">
        <v>928</v>
      </c>
      <c r="E287" s="20" t="s">
        <v>32</v>
      </c>
      <c r="F287" s="20" t="s">
        <v>920</v>
      </c>
      <c r="G287" s="42" t="s">
        <v>96</v>
      </c>
      <c r="H287" s="31" t="s">
        <v>35</v>
      </c>
      <c r="I287" s="31" t="s">
        <v>929</v>
      </c>
      <c r="J287" s="31"/>
      <c r="K287" s="20">
        <v>2023</v>
      </c>
      <c r="L287" s="20">
        <v>2023</v>
      </c>
      <c r="M287" s="32">
        <v>3500000</v>
      </c>
      <c r="N287" s="32">
        <v>5200000</v>
      </c>
      <c r="O287" s="20" t="s">
        <v>922</v>
      </c>
      <c r="P287" s="20" t="s">
        <v>916</v>
      </c>
      <c r="Q287" s="20" t="s">
        <v>40</v>
      </c>
      <c r="R287" s="20" t="s">
        <v>37</v>
      </c>
      <c r="S287" s="20" t="s">
        <v>37</v>
      </c>
      <c r="T287" s="20" t="s">
        <v>40</v>
      </c>
      <c r="U287" s="20" t="s">
        <v>41</v>
      </c>
      <c r="V287" s="32" t="s">
        <v>41</v>
      </c>
      <c r="W287" s="32" t="s">
        <v>41</v>
      </c>
      <c r="X287" s="32" t="s">
        <v>930</v>
      </c>
      <c r="Y287" s="37" t="s">
        <v>931</v>
      </c>
      <c r="Z287" s="37" t="s">
        <v>931</v>
      </c>
      <c r="AA287" s="20"/>
    </row>
    <row r="288" s="5" customFormat="1" ht="40.5" hidden="1" spans="1:27">
      <c r="A288" s="20">
        <v>297</v>
      </c>
      <c r="B288" s="20" t="s">
        <v>841</v>
      </c>
      <c r="C288" s="20" t="s">
        <v>848</v>
      </c>
      <c r="D288" s="20" t="s">
        <v>932</v>
      </c>
      <c r="E288" s="20" t="s">
        <v>32</v>
      </c>
      <c r="F288" s="20" t="s">
        <v>914</v>
      </c>
      <c r="G288" s="20" t="s">
        <v>90</v>
      </c>
      <c r="H288" s="31" t="s">
        <v>35</v>
      </c>
      <c r="I288" s="31" t="s">
        <v>36</v>
      </c>
      <c r="J288" s="31"/>
      <c r="K288" s="20">
        <v>2023</v>
      </c>
      <c r="L288" s="20">
        <v>2023</v>
      </c>
      <c r="M288" s="32">
        <v>2940000</v>
      </c>
      <c r="N288" s="32">
        <v>7870000</v>
      </c>
      <c r="O288" s="20" t="s">
        <v>922</v>
      </c>
      <c r="P288" s="20" t="s">
        <v>916</v>
      </c>
      <c r="Q288" s="20" t="s">
        <v>37</v>
      </c>
      <c r="R288" s="20" t="s">
        <v>37</v>
      </c>
      <c r="S288" s="20" t="s">
        <v>37</v>
      </c>
      <c r="T288" s="20" t="s">
        <v>40</v>
      </c>
      <c r="U288" s="20" t="s">
        <v>41</v>
      </c>
      <c r="V288" s="32" t="s">
        <v>41</v>
      </c>
      <c r="W288" s="32" t="s">
        <v>41</v>
      </c>
      <c r="X288" s="32" t="s">
        <v>933</v>
      </c>
      <c r="Y288" s="37" t="s">
        <v>934</v>
      </c>
      <c r="Z288" s="37" t="s">
        <v>934</v>
      </c>
      <c r="AA288" s="20"/>
    </row>
    <row r="289" s="5" customFormat="1" ht="67.5" hidden="1" spans="1:27">
      <c r="A289" s="20">
        <v>298</v>
      </c>
      <c r="B289" s="20" t="s">
        <v>841</v>
      </c>
      <c r="C289" s="20" t="s">
        <v>848</v>
      </c>
      <c r="D289" s="20" t="s">
        <v>935</v>
      </c>
      <c r="E289" s="20" t="s">
        <v>32</v>
      </c>
      <c r="F289" s="20" t="s">
        <v>936</v>
      </c>
      <c r="G289" s="42" t="s">
        <v>96</v>
      </c>
      <c r="H289" s="31" t="s">
        <v>35</v>
      </c>
      <c r="I289" s="31" t="s">
        <v>36</v>
      </c>
      <c r="J289" s="31"/>
      <c r="K289" s="20">
        <v>2023</v>
      </c>
      <c r="L289" s="20">
        <v>2023</v>
      </c>
      <c r="M289" s="32">
        <v>60000</v>
      </c>
      <c r="N289" s="32">
        <v>60000</v>
      </c>
      <c r="O289" s="20" t="s">
        <v>845</v>
      </c>
      <c r="P289" s="20" t="s">
        <v>846</v>
      </c>
      <c r="Q289" s="20" t="s">
        <v>37</v>
      </c>
      <c r="R289" s="20" t="s">
        <v>40</v>
      </c>
      <c r="S289" s="20" t="s">
        <v>40</v>
      </c>
      <c r="T289" s="20" t="s">
        <v>40</v>
      </c>
      <c r="U289" s="20" t="s">
        <v>41</v>
      </c>
      <c r="V289" s="32" t="s">
        <v>41</v>
      </c>
      <c r="W289" s="32" t="s">
        <v>41</v>
      </c>
      <c r="X289" s="32" t="s">
        <v>933</v>
      </c>
      <c r="Y289" s="37" t="s">
        <v>937</v>
      </c>
      <c r="Z289" s="37" t="s">
        <v>937</v>
      </c>
      <c r="AA289" s="20"/>
    </row>
    <row r="290" s="5" customFormat="1" ht="40.5" hidden="1" spans="1:27">
      <c r="A290" s="20">
        <v>299</v>
      </c>
      <c r="B290" s="20" t="s">
        <v>841</v>
      </c>
      <c r="C290" s="20" t="s">
        <v>848</v>
      </c>
      <c r="D290" s="20" t="s">
        <v>938</v>
      </c>
      <c r="E290" s="20" t="s">
        <v>32</v>
      </c>
      <c r="F290" s="20" t="s">
        <v>914</v>
      </c>
      <c r="G290" s="20" t="s">
        <v>90</v>
      </c>
      <c r="H290" s="31" t="s">
        <v>35</v>
      </c>
      <c r="I290" s="31" t="s">
        <v>36</v>
      </c>
      <c r="J290" s="31"/>
      <c r="K290" s="20">
        <v>2022</v>
      </c>
      <c r="L290" s="20">
        <v>2023</v>
      </c>
      <c r="M290" s="32">
        <v>1000000</v>
      </c>
      <c r="N290" s="32">
        <v>1300000</v>
      </c>
      <c r="O290" s="20" t="s">
        <v>851</v>
      </c>
      <c r="P290" s="20" t="s">
        <v>916</v>
      </c>
      <c r="Q290" s="20" t="s">
        <v>37</v>
      </c>
      <c r="R290" s="20" t="s">
        <v>37</v>
      </c>
      <c r="S290" s="20" t="s">
        <v>37</v>
      </c>
      <c r="T290" s="20" t="s">
        <v>40</v>
      </c>
      <c r="U290" s="20" t="s">
        <v>41</v>
      </c>
      <c r="V290" s="32" t="s">
        <v>41</v>
      </c>
      <c r="W290" s="32" t="s">
        <v>41</v>
      </c>
      <c r="X290" s="32" t="s">
        <v>939</v>
      </c>
      <c r="Y290" s="37" t="s">
        <v>927</v>
      </c>
      <c r="Z290" s="37" t="s">
        <v>927</v>
      </c>
      <c r="AA290" s="20"/>
    </row>
    <row r="291" s="5" customFormat="1" ht="108" hidden="1" spans="1:27">
      <c r="A291" s="20">
        <v>300</v>
      </c>
      <c r="B291" s="20" t="s">
        <v>841</v>
      </c>
      <c r="C291" s="20" t="s">
        <v>848</v>
      </c>
      <c r="D291" s="20" t="s">
        <v>940</v>
      </c>
      <c r="E291" s="20" t="s">
        <v>32</v>
      </c>
      <c r="F291" s="20" t="s">
        <v>914</v>
      </c>
      <c r="G291" s="20" t="s">
        <v>90</v>
      </c>
      <c r="H291" s="31" t="s">
        <v>35</v>
      </c>
      <c r="I291" s="31" t="s">
        <v>36</v>
      </c>
      <c r="J291" s="31"/>
      <c r="K291" s="20">
        <v>2023</v>
      </c>
      <c r="L291" s="20">
        <v>2023</v>
      </c>
      <c r="M291" s="32">
        <v>1000000</v>
      </c>
      <c r="N291" s="32">
        <v>1265000</v>
      </c>
      <c r="O291" s="20" t="s">
        <v>851</v>
      </c>
      <c r="P291" s="20" t="s">
        <v>916</v>
      </c>
      <c r="Q291" s="20" t="s">
        <v>37</v>
      </c>
      <c r="R291" s="20" t="s">
        <v>37</v>
      </c>
      <c r="S291" s="20" t="s">
        <v>37</v>
      </c>
      <c r="T291" s="20" t="s">
        <v>40</v>
      </c>
      <c r="U291" s="20" t="s">
        <v>41</v>
      </c>
      <c r="V291" s="32" t="s">
        <v>41</v>
      </c>
      <c r="W291" s="32" t="s">
        <v>41</v>
      </c>
      <c r="X291" s="32" t="s">
        <v>857</v>
      </c>
      <c r="Y291" s="37" t="s">
        <v>941</v>
      </c>
      <c r="Z291" s="37" t="s">
        <v>941</v>
      </c>
      <c r="AA291" s="20"/>
    </row>
    <row r="292" s="5" customFormat="1" ht="54" hidden="1" spans="1:27">
      <c r="A292" s="20">
        <v>301</v>
      </c>
      <c r="B292" s="20" t="s">
        <v>841</v>
      </c>
      <c r="C292" s="20" t="s">
        <v>848</v>
      </c>
      <c r="D292" s="20" t="s">
        <v>942</v>
      </c>
      <c r="E292" s="20" t="s">
        <v>32</v>
      </c>
      <c r="F292" s="20" t="s">
        <v>914</v>
      </c>
      <c r="G292" s="20" t="s">
        <v>90</v>
      </c>
      <c r="H292" s="31" t="s">
        <v>35</v>
      </c>
      <c r="I292" s="31" t="s">
        <v>36</v>
      </c>
      <c r="J292" s="31"/>
      <c r="K292" s="20">
        <v>2023</v>
      </c>
      <c r="L292" s="20">
        <v>2023</v>
      </c>
      <c r="M292" s="32">
        <v>1000000</v>
      </c>
      <c r="N292" s="32">
        <v>3750000</v>
      </c>
      <c r="O292" s="20" t="s">
        <v>851</v>
      </c>
      <c r="P292" s="20" t="s">
        <v>916</v>
      </c>
      <c r="Q292" s="20" t="s">
        <v>37</v>
      </c>
      <c r="R292" s="20" t="s">
        <v>37</v>
      </c>
      <c r="S292" s="20" t="s">
        <v>37</v>
      </c>
      <c r="T292" s="20" t="s">
        <v>40</v>
      </c>
      <c r="U292" s="20" t="s">
        <v>41</v>
      </c>
      <c r="V292" s="32" t="s">
        <v>41</v>
      </c>
      <c r="W292" s="32" t="s">
        <v>41</v>
      </c>
      <c r="X292" s="32" t="s">
        <v>883</v>
      </c>
      <c r="Y292" s="37" t="s">
        <v>943</v>
      </c>
      <c r="Z292" s="37" t="s">
        <v>943</v>
      </c>
      <c r="AA292" s="20"/>
    </row>
    <row r="293" s="5" customFormat="1" ht="40.5" hidden="1" spans="1:27">
      <c r="A293" s="20">
        <v>302</v>
      </c>
      <c r="B293" s="20" t="s">
        <v>841</v>
      </c>
      <c r="C293" s="20" t="s">
        <v>848</v>
      </c>
      <c r="D293" s="20" t="s">
        <v>944</v>
      </c>
      <c r="E293" s="20" t="s">
        <v>32</v>
      </c>
      <c r="F293" s="20" t="s">
        <v>914</v>
      </c>
      <c r="G293" s="20" t="s">
        <v>90</v>
      </c>
      <c r="H293" s="31" t="s">
        <v>35</v>
      </c>
      <c r="I293" s="31" t="s">
        <v>36</v>
      </c>
      <c r="J293" s="31"/>
      <c r="K293" s="20">
        <v>2023</v>
      </c>
      <c r="L293" s="20">
        <v>2023</v>
      </c>
      <c r="M293" s="32">
        <v>1000000</v>
      </c>
      <c r="N293" s="32">
        <v>2000000</v>
      </c>
      <c r="O293" s="20" t="s">
        <v>851</v>
      </c>
      <c r="P293" s="20" t="s">
        <v>916</v>
      </c>
      <c r="Q293" s="20" t="s">
        <v>37</v>
      </c>
      <c r="R293" s="20" t="s">
        <v>37</v>
      </c>
      <c r="S293" s="20" t="s">
        <v>37</v>
      </c>
      <c r="T293" s="20" t="s">
        <v>40</v>
      </c>
      <c r="U293" s="20" t="s">
        <v>41</v>
      </c>
      <c r="V293" s="32" t="s">
        <v>41</v>
      </c>
      <c r="W293" s="32" t="s">
        <v>41</v>
      </c>
      <c r="X293" s="32" t="s">
        <v>945</v>
      </c>
      <c r="Y293" s="37" t="s">
        <v>946</v>
      </c>
      <c r="Z293" s="37" t="s">
        <v>946</v>
      </c>
      <c r="AA293" s="20"/>
    </row>
    <row r="294" s="5" customFormat="1" ht="54" hidden="1" spans="1:27">
      <c r="A294" s="20">
        <v>303</v>
      </c>
      <c r="B294" s="20" t="s">
        <v>841</v>
      </c>
      <c r="C294" s="20" t="s">
        <v>848</v>
      </c>
      <c r="D294" s="20" t="s">
        <v>947</v>
      </c>
      <c r="E294" s="20" t="s">
        <v>32</v>
      </c>
      <c r="F294" s="20" t="s">
        <v>914</v>
      </c>
      <c r="G294" s="20" t="s">
        <v>90</v>
      </c>
      <c r="H294" s="31" t="s">
        <v>35</v>
      </c>
      <c r="I294" s="31" t="s">
        <v>36</v>
      </c>
      <c r="J294" s="31"/>
      <c r="K294" s="20">
        <v>2023</v>
      </c>
      <c r="L294" s="20">
        <v>2023</v>
      </c>
      <c r="M294" s="32">
        <v>1000000</v>
      </c>
      <c r="N294" s="32">
        <v>1200000</v>
      </c>
      <c r="O294" s="20" t="s">
        <v>922</v>
      </c>
      <c r="P294" s="20" t="s">
        <v>916</v>
      </c>
      <c r="Q294" s="20" t="s">
        <v>37</v>
      </c>
      <c r="R294" s="20" t="s">
        <v>37</v>
      </c>
      <c r="S294" s="20" t="s">
        <v>37</v>
      </c>
      <c r="T294" s="20" t="s">
        <v>40</v>
      </c>
      <c r="U294" s="20" t="s">
        <v>41</v>
      </c>
      <c r="V294" s="32" t="s">
        <v>41</v>
      </c>
      <c r="W294" s="32" t="s">
        <v>41</v>
      </c>
      <c r="X294" s="32" t="s">
        <v>948</v>
      </c>
      <c r="Y294" s="37" t="s">
        <v>949</v>
      </c>
      <c r="Z294" s="37" t="s">
        <v>949</v>
      </c>
      <c r="AA294" s="20"/>
    </row>
    <row r="295" s="5" customFormat="1" ht="40.5" hidden="1" spans="1:27">
      <c r="A295" s="20">
        <v>304</v>
      </c>
      <c r="B295" s="20" t="s">
        <v>841</v>
      </c>
      <c r="C295" s="20" t="s">
        <v>848</v>
      </c>
      <c r="D295" s="20" t="s">
        <v>950</v>
      </c>
      <c r="E295" s="20" t="s">
        <v>32</v>
      </c>
      <c r="F295" s="20" t="s">
        <v>920</v>
      </c>
      <c r="G295" s="20" t="s">
        <v>90</v>
      </c>
      <c r="H295" s="31" t="s">
        <v>35</v>
      </c>
      <c r="I295" s="31" t="s">
        <v>36</v>
      </c>
      <c r="J295" s="31"/>
      <c r="K295" s="20">
        <v>2023</v>
      </c>
      <c r="L295" s="20">
        <v>2023</v>
      </c>
      <c r="M295" s="32">
        <v>1000000</v>
      </c>
      <c r="N295" s="32">
        <v>1200000</v>
      </c>
      <c r="O295" s="20" t="s">
        <v>851</v>
      </c>
      <c r="P295" s="20" t="s">
        <v>916</v>
      </c>
      <c r="Q295" s="20" t="s">
        <v>37</v>
      </c>
      <c r="R295" s="20" t="s">
        <v>37</v>
      </c>
      <c r="S295" s="20" t="s">
        <v>37</v>
      </c>
      <c r="T295" s="20" t="s">
        <v>40</v>
      </c>
      <c r="U295" s="20" t="s">
        <v>41</v>
      </c>
      <c r="V295" s="32" t="s">
        <v>41</v>
      </c>
      <c r="W295" s="32" t="s">
        <v>41</v>
      </c>
      <c r="X295" s="32" t="s">
        <v>951</v>
      </c>
      <c r="Y295" s="37" t="s">
        <v>952</v>
      </c>
      <c r="Z295" s="37" t="s">
        <v>952</v>
      </c>
      <c r="AA295" s="20"/>
    </row>
    <row r="296" s="5" customFormat="1" ht="54" hidden="1" spans="1:27">
      <c r="A296" s="20">
        <v>305</v>
      </c>
      <c r="B296" s="20" t="s">
        <v>841</v>
      </c>
      <c r="C296" s="20" t="s">
        <v>848</v>
      </c>
      <c r="D296" s="20" t="s">
        <v>953</v>
      </c>
      <c r="E296" s="20" t="s">
        <v>32</v>
      </c>
      <c r="F296" s="20" t="s">
        <v>914</v>
      </c>
      <c r="G296" s="20" t="s">
        <v>90</v>
      </c>
      <c r="H296" s="31" t="s">
        <v>35</v>
      </c>
      <c r="I296" s="31" t="s">
        <v>36</v>
      </c>
      <c r="J296" s="31"/>
      <c r="K296" s="20">
        <v>2023</v>
      </c>
      <c r="L296" s="20">
        <v>2023</v>
      </c>
      <c r="M296" s="32">
        <v>1000000</v>
      </c>
      <c r="N296" s="32">
        <v>1250000</v>
      </c>
      <c r="O296" s="20" t="s">
        <v>851</v>
      </c>
      <c r="P296" s="20" t="s">
        <v>916</v>
      </c>
      <c r="Q296" s="20" t="s">
        <v>37</v>
      </c>
      <c r="R296" s="20" t="s">
        <v>37</v>
      </c>
      <c r="S296" s="20" t="s">
        <v>37</v>
      </c>
      <c r="T296" s="20" t="s">
        <v>37</v>
      </c>
      <c r="U296" s="20" t="s">
        <v>41</v>
      </c>
      <c r="V296" s="32" t="s">
        <v>41</v>
      </c>
      <c r="W296" s="32" t="s">
        <v>41</v>
      </c>
      <c r="X296" s="32" t="s">
        <v>852</v>
      </c>
      <c r="Y296" s="37" t="s">
        <v>931</v>
      </c>
      <c r="Z296" s="37" t="s">
        <v>931</v>
      </c>
      <c r="AA296" s="20"/>
    </row>
    <row r="297" s="5" customFormat="1" ht="81" hidden="1" spans="1:27">
      <c r="A297" s="20">
        <v>306</v>
      </c>
      <c r="B297" s="20" t="s">
        <v>841</v>
      </c>
      <c r="C297" s="20" t="s">
        <v>848</v>
      </c>
      <c r="D297" s="20" t="s">
        <v>954</v>
      </c>
      <c r="E297" s="20" t="s">
        <v>32</v>
      </c>
      <c r="F297" s="20" t="s">
        <v>920</v>
      </c>
      <c r="G297" s="20" t="s">
        <v>90</v>
      </c>
      <c r="H297" s="31" t="s">
        <v>149</v>
      </c>
      <c r="I297" s="31" t="s">
        <v>955</v>
      </c>
      <c r="J297" s="31"/>
      <c r="K297" s="20">
        <v>2023</v>
      </c>
      <c r="L297" s="20">
        <v>2023</v>
      </c>
      <c r="M297" s="32">
        <v>1000000</v>
      </c>
      <c r="N297" s="32">
        <v>2100000</v>
      </c>
      <c r="O297" s="20" t="s">
        <v>851</v>
      </c>
      <c r="P297" s="20" t="s">
        <v>916</v>
      </c>
      <c r="Q297" s="20" t="s">
        <v>37</v>
      </c>
      <c r="R297" s="20" t="s">
        <v>37</v>
      </c>
      <c r="S297" s="20" t="s">
        <v>37</v>
      </c>
      <c r="T297" s="20" t="s">
        <v>40</v>
      </c>
      <c r="U297" s="20" t="s">
        <v>41</v>
      </c>
      <c r="V297" s="32" t="s">
        <v>41</v>
      </c>
      <c r="W297" s="32" t="s">
        <v>41</v>
      </c>
      <c r="X297" s="32" t="s">
        <v>889</v>
      </c>
      <c r="Y297" s="37" t="s">
        <v>956</v>
      </c>
      <c r="Z297" s="37" t="s">
        <v>957</v>
      </c>
      <c r="AA297" s="20"/>
    </row>
    <row r="298" s="5" customFormat="1" ht="40.5" hidden="1" spans="1:27">
      <c r="A298" s="20">
        <v>307</v>
      </c>
      <c r="B298" s="20" t="s">
        <v>841</v>
      </c>
      <c r="C298" s="20" t="s">
        <v>848</v>
      </c>
      <c r="D298" s="20" t="s">
        <v>958</v>
      </c>
      <c r="E298" s="20" t="s">
        <v>32</v>
      </c>
      <c r="F298" s="20" t="s">
        <v>920</v>
      </c>
      <c r="G298" s="20" t="s">
        <v>90</v>
      </c>
      <c r="H298" s="31" t="s">
        <v>35</v>
      </c>
      <c r="I298" s="31" t="s">
        <v>36</v>
      </c>
      <c r="J298" s="31"/>
      <c r="K298" s="20">
        <v>2023</v>
      </c>
      <c r="L298" s="20">
        <v>2023</v>
      </c>
      <c r="M298" s="32">
        <v>1000000</v>
      </c>
      <c r="N298" s="32">
        <v>2100000</v>
      </c>
      <c r="O298" s="20" t="s">
        <v>922</v>
      </c>
      <c r="P298" s="20" t="s">
        <v>916</v>
      </c>
      <c r="Q298" s="20" t="s">
        <v>37</v>
      </c>
      <c r="R298" s="20" t="s">
        <v>37</v>
      </c>
      <c r="S298" s="20" t="s">
        <v>37</v>
      </c>
      <c r="T298" s="20" t="s">
        <v>40</v>
      </c>
      <c r="U298" s="20" t="s">
        <v>41</v>
      </c>
      <c r="V298" s="32" t="s">
        <v>41</v>
      </c>
      <c r="W298" s="32" t="s">
        <v>41</v>
      </c>
      <c r="X298" s="32" t="s">
        <v>866</v>
      </c>
      <c r="Y298" s="37" t="s">
        <v>927</v>
      </c>
      <c r="Z298" s="37" t="s">
        <v>927</v>
      </c>
      <c r="AA298" s="20"/>
    </row>
    <row r="299" s="5" customFormat="1" ht="94.5" hidden="1" spans="1:27">
      <c r="A299" s="20">
        <v>308</v>
      </c>
      <c r="B299" s="20" t="s">
        <v>841</v>
      </c>
      <c r="C299" s="20" t="s">
        <v>848</v>
      </c>
      <c r="D299" s="20" t="s">
        <v>959</v>
      </c>
      <c r="E299" s="20" t="s">
        <v>32</v>
      </c>
      <c r="F299" s="20" t="s">
        <v>960</v>
      </c>
      <c r="G299" s="20" t="s">
        <v>34</v>
      </c>
      <c r="H299" s="31" t="s">
        <v>35</v>
      </c>
      <c r="I299" s="31" t="s">
        <v>36</v>
      </c>
      <c r="J299" s="31"/>
      <c r="K299" s="20">
        <v>2023</v>
      </c>
      <c r="L299" s="20">
        <v>2024</v>
      </c>
      <c r="M299" s="32">
        <v>700000</v>
      </c>
      <c r="N299" s="32">
        <v>7000000</v>
      </c>
      <c r="O299" s="20" t="s">
        <v>851</v>
      </c>
      <c r="P299" s="20" t="s">
        <v>846</v>
      </c>
      <c r="Q299" s="20" t="s">
        <v>37</v>
      </c>
      <c r="R299" s="20" t="s">
        <v>37</v>
      </c>
      <c r="S299" s="20" t="s">
        <v>37</v>
      </c>
      <c r="T299" s="20" t="s">
        <v>37</v>
      </c>
      <c r="U299" s="20" t="s">
        <v>37</v>
      </c>
      <c r="V299" s="32" t="s">
        <v>37</v>
      </c>
      <c r="W299" s="32" t="s">
        <v>37</v>
      </c>
      <c r="X299" s="32" t="s">
        <v>961</v>
      </c>
      <c r="Y299" s="37" t="s">
        <v>962</v>
      </c>
      <c r="Z299" s="37" t="s">
        <v>962</v>
      </c>
      <c r="AA299" s="20"/>
    </row>
    <row r="300" s="5" customFormat="1" ht="108" hidden="1" spans="1:27">
      <c r="A300" s="20">
        <v>309</v>
      </c>
      <c r="B300" s="20" t="s">
        <v>841</v>
      </c>
      <c r="C300" s="20" t="s">
        <v>848</v>
      </c>
      <c r="D300" s="20" t="s">
        <v>963</v>
      </c>
      <c r="E300" s="20" t="s">
        <v>32</v>
      </c>
      <c r="F300" s="20" t="s">
        <v>964</v>
      </c>
      <c r="G300" s="20" t="s">
        <v>34</v>
      </c>
      <c r="H300" s="31" t="s">
        <v>35</v>
      </c>
      <c r="I300" s="31" t="s">
        <v>36</v>
      </c>
      <c r="J300" s="31"/>
      <c r="K300" s="20">
        <v>2023</v>
      </c>
      <c r="L300" s="20">
        <v>2024</v>
      </c>
      <c r="M300" s="32">
        <v>3600000</v>
      </c>
      <c r="N300" s="32">
        <v>3600000</v>
      </c>
      <c r="O300" s="20" t="s">
        <v>845</v>
      </c>
      <c r="P300" s="20" t="s">
        <v>846</v>
      </c>
      <c r="Q300" s="20" t="s">
        <v>37</v>
      </c>
      <c r="R300" s="20" t="s">
        <v>37</v>
      </c>
      <c r="S300" s="20" t="s">
        <v>41</v>
      </c>
      <c r="T300" s="20" t="s">
        <v>37</v>
      </c>
      <c r="U300" s="20" t="s">
        <v>41</v>
      </c>
      <c r="V300" s="32" t="s">
        <v>37</v>
      </c>
      <c r="W300" s="32" t="s">
        <v>37</v>
      </c>
      <c r="X300" s="32"/>
      <c r="Y300" s="37" t="s">
        <v>965</v>
      </c>
      <c r="Z300" s="37" t="s">
        <v>966</v>
      </c>
      <c r="AA300" s="20"/>
    </row>
    <row r="301" s="5" customFormat="1" ht="67.5" hidden="1" spans="1:27">
      <c r="A301" s="20">
        <v>310</v>
      </c>
      <c r="B301" s="20" t="s">
        <v>841</v>
      </c>
      <c r="C301" s="20" t="s">
        <v>848</v>
      </c>
      <c r="D301" s="20" t="s">
        <v>967</v>
      </c>
      <c r="E301" s="20" t="s">
        <v>32</v>
      </c>
      <c r="F301" s="20" t="s">
        <v>968</v>
      </c>
      <c r="G301" s="42" t="s">
        <v>153</v>
      </c>
      <c r="H301" s="31" t="s">
        <v>139</v>
      </c>
      <c r="I301" s="31" t="s">
        <v>154</v>
      </c>
      <c r="J301" s="31"/>
      <c r="K301" s="20">
        <v>2023</v>
      </c>
      <c r="L301" s="20">
        <v>2023</v>
      </c>
      <c r="M301" s="32">
        <v>800000</v>
      </c>
      <c r="N301" s="32">
        <v>800000</v>
      </c>
      <c r="O301" s="20" t="s">
        <v>845</v>
      </c>
      <c r="P301" s="20" t="s">
        <v>846</v>
      </c>
      <c r="Q301" s="20" t="s">
        <v>37</v>
      </c>
      <c r="R301" s="20" t="s">
        <v>37</v>
      </c>
      <c r="S301" s="20" t="s">
        <v>41</v>
      </c>
      <c r="T301" s="20" t="s">
        <v>37</v>
      </c>
      <c r="U301" s="20" t="s">
        <v>41</v>
      </c>
      <c r="V301" s="32" t="s">
        <v>41</v>
      </c>
      <c r="W301" s="32" t="s">
        <v>37</v>
      </c>
      <c r="X301" s="32"/>
      <c r="Y301" s="37" t="s">
        <v>969</v>
      </c>
      <c r="Z301" s="37" t="s">
        <v>969</v>
      </c>
      <c r="AA301" s="20"/>
    </row>
    <row r="302" s="5" customFormat="1" ht="81" hidden="1" spans="1:27">
      <c r="A302" s="20">
        <v>311</v>
      </c>
      <c r="B302" s="20" t="s">
        <v>841</v>
      </c>
      <c r="C302" s="20" t="s">
        <v>848</v>
      </c>
      <c r="D302" s="20" t="s">
        <v>970</v>
      </c>
      <c r="E302" s="20" t="s">
        <v>32</v>
      </c>
      <c r="F302" s="20" t="s">
        <v>971</v>
      </c>
      <c r="G302" s="20" t="s">
        <v>34</v>
      </c>
      <c r="H302" s="31" t="s">
        <v>35</v>
      </c>
      <c r="I302" s="31" t="s">
        <v>36</v>
      </c>
      <c r="J302" s="31"/>
      <c r="K302" s="20">
        <v>2023</v>
      </c>
      <c r="L302" s="20">
        <v>2023</v>
      </c>
      <c r="M302" s="32">
        <v>5500000</v>
      </c>
      <c r="N302" s="32">
        <v>50000000</v>
      </c>
      <c r="O302" s="20" t="s">
        <v>851</v>
      </c>
      <c r="P302" s="20" t="s">
        <v>846</v>
      </c>
      <c r="Q302" s="20" t="s">
        <v>37</v>
      </c>
      <c r="R302" s="20" t="s">
        <v>41</v>
      </c>
      <c r="S302" s="20" t="s">
        <v>41</v>
      </c>
      <c r="T302" s="20" t="s">
        <v>40</v>
      </c>
      <c r="U302" s="20" t="s">
        <v>37</v>
      </c>
      <c r="V302" s="32" t="s">
        <v>37</v>
      </c>
      <c r="W302" s="32" t="s">
        <v>37</v>
      </c>
      <c r="X302" s="32" t="s">
        <v>339</v>
      </c>
      <c r="Y302" s="37" t="s">
        <v>972</v>
      </c>
      <c r="Z302" s="37" t="s">
        <v>973</v>
      </c>
      <c r="AA302" s="20"/>
    </row>
    <row r="303" s="5" customFormat="1" ht="148.5" hidden="1" spans="1:27">
      <c r="A303" s="20">
        <v>312</v>
      </c>
      <c r="B303" s="20" t="s">
        <v>841</v>
      </c>
      <c r="C303" s="20" t="s">
        <v>848</v>
      </c>
      <c r="D303" s="20" t="s">
        <v>974</v>
      </c>
      <c r="E303" s="20" t="s">
        <v>32</v>
      </c>
      <c r="F303" s="20" t="s">
        <v>975</v>
      </c>
      <c r="G303" s="20" t="s">
        <v>34</v>
      </c>
      <c r="H303" s="31" t="s">
        <v>35</v>
      </c>
      <c r="I303" s="31" t="s">
        <v>36</v>
      </c>
      <c r="J303" s="31"/>
      <c r="K303" s="20">
        <v>2023</v>
      </c>
      <c r="L303" s="20">
        <v>2024</v>
      </c>
      <c r="M303" s="32">
        <v>5000000</v>
      </c>
      <c r="N303" s="32">
        <v>14360000</v>
      </c>
      <c r="O303" s="20" t="s">
        <v>851</v>
      </c>
      <c r="P303" s="20" t="s">
        <v>846</v>
      </c>
      <c r="Q303" s="20" t="s">
        <v>37</v>
      </c>
      <c r="R303" s="20" t="s">
        <v>37</v>
      </c>
      <c r="S303" s="20" t="s">
        <v>41</v>
      </c>
      <c r="T303" s="20" t="s">
        <v>40</v>
      </c>
      <c r="U303" s="20" t="s">
        <v>37</v>
      </c>
      <c r="V303" s="32" t="s">
        <v>37</v>
      </c>
      <c r="W303" s="32" t="s">
        <v>37</v>
      </c>
      <c r="X303" s="32" t="s">
        <v>976</v>
      </c>
      <c r="Y303" s="37" t="s">
        <v>977</v>
      </c>
      <c r="Z303" s="37" t="s">
        <v>978</v>
      </c>
      <c r="AA303" s="20"/>
    </row>
    <row r="304" s="5" customFormat="1" ht="94.5" hidden="1" spans="1:27">
      <c r="A304" s="20">
        <v>313</v>
      </c>
      <c r="B304" s="20" t="s">
        <v>841</v>
      </c>
      <c r="C304" s="20" t="s">
        <v>848</v>
      </c>
      <c r="D304" s="20" t="s">
        <v>979</v>
      </c>
      <c r="E304" s="20" t="s">
        <v>32</v>
      </c>
      <c r="F304" s="20" t="s">
        <v>975</v>
      </c>
      <c r="G304" s="20" t="s">
        <v>34</v>
      </c>
      <c r="H304" s="31" t="s">
        <v>35</v>
      </c>
      <c r="I304" s="31" t="s">
        <v>36</v>
      </c>
      <c r="J304" s="31"/>
      <c r="K304" s="20">
        <v>2021</v>
      </c>
      <c r="L304" s="20">
        <v>2023</v>
      </c>
      <c r="M304" s="32">
        <v>3833820</v>
      </c>
      <c r="N304" s="32">
        <v>7663820</v>
      </c>
      <c r="O304" s="20" t="s">
        <v>980</v>
      </c>
      <c r="P304" s="20" t="s">
        <v>846</v>
      </c>
      <c r="Q304" s="20" t="s">
        <v>41</v>
      </c>
      <c r="R304" s="20" t="s">
        <v>37</v>
      </c>
      <c r="S304" s="20" t="s">
        <v>41</v>
      </c>
      <c r="T304" s="20" t="s">
        <v>40</v>
      </c>
      <c r="U304" s="20" t="s">
        <v>37</v>
      </c>
      <c r="V304" s="32" t="s">
        <v>37</v>
      </c>
      <c r="W304" s="32" t="s">
        <v>37</v>
      </c>
      <c r="X304" s="32" t="s">
        <v>951</v>
      </c>
      <c r="Y304" s="37" t="s">
        <v>981</v>
      </c>
      <c r="Z304" s="37" t="s">
        <v>982</v>
      </c>
      <c r="AA304" s="20"/>
    </row>
    <row r="305" s="5" customFormat="1" ht="54" hidden="1" spans="1:27">
      <c r="A305" s="20">
        <v>314</v>
      </c>
      <c r="B305" s="20" t="s">
        <v>841</v>
      </c>
      <c r="C305" s="20" t="s">
        <v>848</v>
      </c>
      <c r="D305" s="20" t="s">
        <v>983</v>
      </c>
      <c r="E305" s="20" t="s">
        <v>32</v>
      </c>
      <c r="F305" s="20" t="s">
        <v>975</v>
      </c>
      <c r="G305" s="20" t="s">
        <v>34</v>
      </c>
      <c r="H305" s="31" t="s">
        <v>35</v>
      </c>
      <c r="I305" s="31" t="s">
        <v>36</v>
      </c>
      <c r="J305" s="31"/>
      <c r="K305" s="20">
        <v>2021</v>
      </c>
      <c r="L305" s="20">
        <v>2023</v>
      </c>
      <c r="M305" s="32">
        <v>3700000</v>
      </c>
      <c r="N305" s="32">
        <v>7400000</v>
      </c>
      <c r="O305" s="20" t="s">
        <v>980</v>
      </c>
      <c r="P305" s="20" t="s">
        <v>846</v>
      </c>
      <c r="Q305" s="20" t="s">
        <v>41</v>
      </c>
      <c r="R305" s="20" t="s">
        <v>37</v>
      </c>
      <c r="S305" s="20" t="s">
        <v>41</v>
      </c>
      <c r="T305" s="20" t="s">
        <v>40</v>
      </c>
      <c r="U305" s="20" t="s">
        <v>37</v>
      </c>
      <c r="V305" s="32" t="s">
        <v>37</v>
      </c>
      <c r="W305" s="32" t="s">
        <v>37</v>
      </c>
      <c r="X305" s="32" t="s">
        <v>984</v>
      </c>
      <c r="Y305" s="37" t="s">
        <v>985</v>
      </c>
      <c r="Z305" s="37" t="s">
        <v>986</v>
      </c>
      <c r="AA305" s="20"/>
    </row>
    <row r="306" s="5" customFormat="1" ht="40.5" hidden="1" spans="1:27">
      <c r="A306" s="20">
        <v>315</v>
      </c>
      <c r="B306" s="20" t="s">
        <v>841</v>
      </c>
      <c r="C306" s="20" t="s">
        <v>848</v>
      </c>
      <c r="D306" s="20" t="s">
        <v>987</v>
      </c>
      <c r="E306" s="20" t="s">
        <v>32</v>
      </c>
      <c r="F306" s="20" t="s">
        <v>988</v>
      </c>
      <c r="G306" s="20" t="s">
        <v>34</v>
      </c>
      <c r="H306" s="31" t="s">
        <v>35</v>
      </c>
      <c r="I306" s="31" t="s">
        <v>36</v>
      </c>
      <c r="J306" s="31"/>
      <c r="K306" s="20">
        <v>2023</v>
      </c>
      <c r="L306" s="20">
        <v>2023</v>
      </c>
      <c r="M306" s="32">
        <v>48000</v>
      </c>
      <c r="N306" s="32">
        <v>480000</v>
      </c>
      <c r="O306" s="20" t="s">
        <v>980</v>
      </c>
      <c r="P306" s="20" t="s">
        <v>846</v>
      </c>
      <c r="Q306" s="20" t="s">
        <v>37</v>
      </c>
      <c r="R306" s="20" t="s">
        <v>37</v>
      </c>
      <c r="S306" s="20" t="s">
        <v>37</v>
      </c>
      <c r="T306" s="20" t="s">
        <v>37</v>
      </c>
      <c r="U306" s="20" t="s">
        <v>37</v>
      </c>
      <c r="V306" s="32" t="s">
        <v>37</v>
      </c>
      <c r="W306" s="32" t="s">
        <v>37</v>
      </c>
      <c r="X306" s="32"/>
      <c r="Y306" s="37" t="s">
        <v>989</v>
      </c>
      <c r="Z306" s="37" t="s">
        <v>990</v>
      </c>
      <c r="AA306" s="20"/>
    </row>
    <row r="307" s="5" customFormat="1" ht="54" hidden="1" spans="1:27">
      <c r="A307" s="20">
        <v>316</v>
      </c>
      <c r="B307" s="20" t="s">
        <v>841</v>
      </c>
      <c r="C307" s="20" t="s">
        <v>848</v>
      </c>
      <c r="D307" s="20" t="s">
        <v>991</v>
      </c>
      <c r="E307" s="20" t="s">
        <v>32</v>
      </c>
      <c r="F307" s="20" t="s">
        <v>992</v>
      </c>
      <c r="G307" s="20" t="s">
        <v>34</v>
      </c>
      <c r="H307" s="31" t="s">
        <v>35</v>
      </c>
      <c r="I307" s="31" t="s">
        <v>36</v>
      </c>
      <c r="J307" s="31"/>
      <c r="K307" s="20">
        <v>2023</v>
      </c>
      <c r="L307" s="20">
        <v>2023</v>
      </c>
      <c r="M307" s="32">
        <v>200000</v>
      </c>
      <c r="N307" s="32">
        <v>200000</v>
      </c>
      <c r="O307" s="20" t="s">
        <v>845</v>
      </c>
      <c r="P307" s="20" t="s">
        <v>846</v>
      </c>
      <c r="Q307" s="20" t="s">
        <v>37</v>
      </c>
      <c r="R307" s="20" t="s">
        <v>37</v>
      </c>
      <c r="S307" s="20" t="s">
        <v>37</v>
      </c>
      <c r="T307" s="20" t="s">
        <v>37</v>
      </c>
      <c r="U307" s="20" t="s">
        <v>41</v>
      </c>
      <c r="V307" s="32" t="s">
        <v>37</v>
      </c>
      <c r="W307" s="32" t="s">
        <v>37</v>
      </c>
      <c r="X307" s="32"/>
      <c r="Y307" s="37" t="s">
        <v>993</v>
      </c>
      <c r="Z307" s="37" t="s">
        <v>993</v>
      </c>
      <c r="AA307" s="20"/>
    </row>
    <row r="308" s="5" customFormat="1" ht="54" hidden="1" spans="1:27">
      <c r="A308" s="20">
        <v>317</v>
      </c>
      <c r="B308" s="20" t="s">
        <v>841</v>
      </c>
      <c r="C308" s="20" t="s">
        <v>848</v>
      </c>
      <c r="D308" s="20" t="s">
        <v>994</v>
      </c>
      <c r="E308" s="20" t="s">
        <v>32</v>
      </c>
      <c r="F308" s="20" t="s">
        <v>995</v>
      </c>
      <c r="G308" s="20" t="s">
        <v>34</v>
      </c>
      <c r="H308" s="31" t="s">
        <v>35</v>
      </c>
      <c r="I308" s="31" t="s">
        <v>36</v>
      </c>
      <c r="J308" s="31"/>
      <c r="K308" s="20">
        <v>2023</v>
      </c>
      <c r="L308" s="20">
        <v>2023</v>
      </c>
      <c r="M308" s="32">
        <v>2000000</v>
      </c>
      <c r="N308" s="32">
        <v>6000000</v>
      </c>
      <c r="O308" s="20" t="s">
        <v>980</v>
      </c>
      <c r="P308" s="20" t="s">
        <v>846</v>
      </c>
      <c r="Q308" s="20" t="s">
        <v>41</v>
      </c>
      <c r="R308" s="20" t="s">
        <v>37</v>
      </c>
      <c r="S308" s="20" t="s">
        <v>37</v>
      </c>
      <c r="T308" s="20" t="s">
        <v>37</v>
      </c>
      <c r="U308" s="20" t="s">
        <v>41</v>
      </c>
      <c r="V308" s="32" t="s">
        <v>37</v>
      </c>
      <c r="W308" s="32" t="s">
        <v>37</v>
      </c>
      <c r="X308" s="32"/>
      <c r="Y308" s="37" t="s">
        <v>996</v>
      </c>
      <c r="Z308" s="37" t="s">
        <v>996</v>
      </c>
      <c r="AA308" s="20"/>
    </row>
    <row r="309" s="5" customFormat="1" ht="54" hidden="1" spans="1:27">
      <c r="A309" s="20">
        <v>318</v>
      </c>
      <c r="B309" s="20" t="s">
        <v>841</v>
      </c>
      <c r="C309" s="20" t="s">
        <v>848</v>
      </c>
      <c r="D309" s="20" t="s">
        <v>997</v>
      </c>
      <c r="E309" s="20" t="s">
        <v>32</v>
      </c>
      <c r="F309" s="20" t="s">
        <v>920</v>
      </c>
      <c r="G309" s="20" t="s">
        <v>90</v>
      </c>
      <c r="H309" s="31" t="s">
        <v>35</v>
      </c>
      <c r="I309" s="31" t="s">
        <v>36</v>
      </c>
      <c r="J309" s="31"/>
      <c r="K309" s="20">
        <v>2023</v>
      </c>
      <c r="L309" s="20">
        <v>2025</v>
      </c>
      <c r="M309" s="32">
        <v>8453955.08</v>
      </c>
      <c r="N309" s="32">
        <v>24600000</v>
      </c>
      <c r="O309" s="20" t="s">
        <v>851</v>
      </c>
      <c r="P309" s="20" t="s">
        <v>916</v>
      </c>
      <c r="Q309" s="20" t="s">
        <v>37</v>
      </c>
      <c r="R309" s="20" t="s">
        <v>37</v>
      </c>
      <c r="S309" s="20" t="s">
        <v>37</v>
      </c>
      <c r="T309" s="20" t="s">
        <v>40</v>
      </c>
      <c r="U309" s="20" t="s">
        <v>37</v>
      </c>
      <c r="V309" s="32" t="s">
        <v>37</v>
      </c>
      <c r="W309" s="32" t="s">
        <v>37</v>
      </c>
      <c r="X309" s="32" t="s">
        <v>998</v>
      </c>
      <c r="Y309" s="37" t="s">
        <v>999</v>
      </c>
      <c r="Z309" s="37" t="s">
        <v>1000</v>
      </c>
      <c r="AA309" s="20"/>
    </row>
    <row r="310" s="5" customFormat="1" ht="40.5" hidden="1" spans="1:27">
      <c r="A310" s="20">
        <v>319</v>
      </c>
      <c r="B310" s="20" t="s">
        <v>841</v>
      </c>
      <c r="C310" s="20" t="s">
        <v>848</v>
      </c>
      <c r="D310" s="20" t="s">
        <v>1001</v>
      </c>
      <c r="E310" s="20" t="s">
        <v>32</v>
      </c>
      <c r="F310" s="20" t="s">
        <v>1002</v>
      </c>
      <c r="G310" s="20" t="s">
        <v>90</v>
      </c>
      <c r="H310" s="31" t="s">
        <v>35</v>
      </c>
      <c r="I310" s="31" t="s">
        <v>36</v>
      </c>
      <c r="J310" s="31"/>
      <c r="K310" s="20">
        <v>2023</v>
      </c>
      <c r="L310" s="20">
        <v>2025</v>
      </c>
      <c r="M310" s="32">
        <v>1500000</v>
      </c>
      <c r="N310" s="32">
        <v>3100000</v>
      </c>
      <c r="O310" s="20" t="s">
        <v>980</v>
      </c>
      <c r="P310" s="20" t="s">
        <v>916</v>
      </c>
      <c r="Q310" s="20" t="s">
        <v>37</v>
      </c>
      <c r="R310" s="20" t="s">
        <v>37</v>
      </c>
      <c r="S310" s="20" t="s">
        <v>37</v>
      </c>
      <c r="T310" s="20" t="s">
        <v>40</v>
      </c>
      <c r="U310" s="20" t="s">
        <v>41</v>
      </c>
      <c r="V310" s="32" t="s">
        <v>37</v>
      </c>
      <c r="W310" s="32" t="s">
        <v>37</v>
      </c>
      <c r="X310" s="32" t="s">
        <v>998</v>
      </c>
      <c r="Y310" s="37" t="s">
        <v>1003</v>
      </c>
      <c r="Z310" s="37" t="s">
        <v>1004</v>
      </c>
      <c r="AA310" s="20"/>
    </row>
    <row r="311" s="5" customFormat="1" ht="81" hidden="1" spans="1:27">
      <c r="A311" s="20">
        <v>320</v>
      </c>
      <c r="B311" s="20" t="s">
        <v>841</v>
      </c>
      <c r="C311" s="20" t="s">
        <v>848</v>
      </c>
      <c r="D311" s="20" t="s">
        <v>1005</v>
      </c>
      <c r="E311" s="20" t="s">
        <v>32</v>
      </c>
      <c r="F311" s="20" t="s">
        <v>914</v>
      </c>
      <c r="G311" s="20" t="s">
        <v>90</v>
      </c>
      <c r="H311" s="31" t="s">
        <v>35</v>
      </c>
      <c r="I311" s="31" t="s">
        <v>36</v>
      </c>
      <c r="J311" s="31"/>
      <c r="K311" s="20">
        <v>2023</v>
      </c>
      <c r="L311" s="20">
        <v>2025</v>
      </c>
      <c r="M311" s="32">
        <v>8861917.86</v>
      </c>
      <c r="N311" s="32">
        <v>10000000</v>
      </c>
      <c r="O311" s="20" t="s">
        <v>980</v>
      </c>
      <c r="P311" s="20" t="s">
        <v>916</v>
      </c>
      <c r="Q311" s="20" t="s">
        <v>41</v>
      </c>
      <c r="R311" s="20" t="s">
        <v>41</v>
      </c>
      <c r="S311" s="20" t="s">
        <v>41</v>
      </c>
      <c r="T311" s="20" t="s">
        <v>40</v>
      </c>
      <c r="U311" s="20" t="s">
        <v>37</v>
      </c>
      <c r="V311" s="32" t="s">
        <v>37</v>
      </c>
      <c r="W311" s="32" t="s">
        <v>37</v>
      </c>
      <c r="X311" s="32" t="s">
        <v>1006</v>
      </c>
      <c r="Y311" s="37" t="s">
        <v>1007</v>
      </c>
      <c r="Z311" s="37" t="s">
        <v>1008</v>
      </c>
      <c r="AA311" s="20"/>
    </row>
    <row r="312" s="5" customFormat="1" ht="310.5" hidden="1" spans="1:27">
      <c r="A312" s="20">
        <v>321</v>
      </c>
      <c r="B312" s="20" t="s">
        <v>841</v>
      </c>
      <c r="C312" s="20" t="s">
        <v>848</v>
      </c>
      <c r="D312" s="20" t="s">
        <v>1009</v>
      </c>
      <c r="E312" s="20" t="s">
        <v>32</v>
      </c>
      <c r="F312" s="20" t="s">
        <v>914</v>
      </c>
      <c r="G312" s="20" t="s">
        <v>90</v>
      </c>
      <c r="H312" s="31" t="s">
        <v>35</v>
      </c>
      <c r="I312" s="31" t="s">
        <v>36</v>
      </c>
      <c r="J312" s="31"/>
      <c r="K312" s="20">
        <v>2023</v>
      </c>
      <c r="L312" s="20">
        <v>2025</v>
      </c>
      <c r="M312" s="32">
        <v>10049127.06</v>
      </c>
      <c r="N312" s="32">
        <v>39000000</v>
      </c>
      <c r="O312" s="20" t="s">
        <v>980</v>
      </c>
      <c r="P312" s="20" t="s">
        <v>916</v>
      </c>
      <c r="Q312" s="20" t="s">
        <v>41</v>
      </c>
      <c r="R312" s="20" t="s">
        <v>41</v>
      </c>
      <c r="S312" s="20" t="s">
        <v>41</v>
      </c>
      <c r="T312" s="20" t="s">
        <v>40</v>
      </c>
      <c r="U312" s="20" t="s">
        <v>37</v>
      </c>
      <c r="V312" s="32" t="s">
        <v>37</v>
      </c>
      <c r="W312" s="32" t="s">
        <v>37</v>
      </c>
      <c r="X312" s="32" t="s">
        <v>1010</v>
      </c>
      <c r="Y312" s="37" t="s">
        <v>1011</v>
      </c>
      <c r="Z312" s="37" t="s">
        <v>1012</v>
      </c>
      <c r="AA312" s="20"/>
    </row>
    <row r="313" s="5" customFormat="1" ht="148.5" hidden="1" spans="1:27">
      <c r="A313" s="20">
        <v>322</v>
      </c>
      <c r="B313" s="20" t="s">
        <v>841</v>
      </c>
      <c r="C313" s="20" t="s">
        <v>1013</v>
      </c>
      <c r="D313" s="20" t="s">
        <v>1014</v>
      </c>
      <c r="E313" s="20" t="s">
        <v>78</v>
      </c>
      <c r="F313" s="20" t="s">
        <v>1015</v>
      </c>
      <c r="G313" s="20" t="s">
        <v>80</v>
      </c>
      <c r="H313" s="31" t="s">
        <v>35</v>
      </c>
      <c r="I313" s="31" t="s">
        <v>36</v>
      </c>
      <c r="J313" s="31"/>
      <c r="K313" s="20">
        <v>2023</v>
      </c>
      <c r="L313" s="20">
        <v>2023</v>
      </c>
      <c r="M313" s="32">
        <v>5000000</v>
      </c>
      <c r="N313" s="32">
        <v>12000000</v>
      </c>
      <c r="O313" s="20" t="s">
        <v>980</v>
      </c>
      <c r="P313" s="20" t="s">
        <v>846</v>
      </c>
      <c r="Q313" s="20" t="s">
        <v>37</v>
      </c>
      <c r="R313" s="20" t="s">
        <v>37</v>
      </c>
      <c r="S313" s="20" t="s">
        <v>41</v>
      </c>
      <c r="T313" s="20" t="s">
        <v>40</v>
      </c>
      <c r="U313" s="20" t="s">
        <v>41</v>
      </c>
      <c r="V313" s="32" t="s">
        <v>37</v>
      </c>
      <c r="W313" s="32" t="s">
        <v>37</v>
      </c>
      <c r="X313" s="32"/>
      <c r="Y313" s="37" t="s">
        <v>1016</v>
      </c>
      <c r="Z313" s="37" t="s">
        <v>1017</v>
      </c>
      <c r="AA313" s="20"/>
    </row>
    <row r="314" s="5" customFormat="1" ht="121.5" hidden="1" spans="1:27">
      <c r="A314" s="20">
        <v>323</v>
      </c>
      <c r="B314" s="20" t="s">
        <v>841</v>
      </c>
      <c r="C314" s="20" t="s">
        <v>1013</v>
      </c>
      <c r="D314" s="20" t="s">
        <v>1018</v>
      </c>
      <c r="E314" s="20" t="s">
        <v>78</v>
      </c>
      <c r="F314" s="20" t="s">
        <v>1019</v>
      </c>
      <c r="G314" s="20" t="s">
        <v>80</v>
      </c>
      <c r="H314" s="31" t="s">
        <v>35</v>
      </c>
      <c r="I314" s="31" t="s">
        <v>36</v>
      </c>
      <c r="J314" s="31"/>
      <c r="K314" s="20">
        <v>2023</v>
      </c>
      <c r="L314" s="20">
        <v>2023</v>
      </c>
      <c r="M314" s="32">
        <v>1000000</v>
      </c>
      <c r="N314" s="32">
        <v>1000000</v>
      </c>
      <c r="O314" s="20" t="s">
        <v>851</v>
      </c>
      <c r="P314" s="20" t="s">
        <v>846</v>
      </c>
      <c r="Q314" s="20" t="s">
        <v>37</v>
      </c>
      <c r="R314" s="20" t="s">
        <v>37</v>
      </c>
      <c r="S314" s="20" t="s">
        <v>37</v>
      </c>
      <c r="T314" s="20" t="s">
        <v>40</v>
      </c>
      <c r="U314" s="20" t="s">
        <v>41</v>
      </c>
      <c r="V314" s="32" t="s">
        <v>37</v>
      </c>
      <c r="W314" s="32" t="s">
        <v>37</v>
      </c>
      <c r="X314" s="32"/>
      <c r="Y314" s="37" t="s">
        <v>1020</v>
      </c>
      <c r="Z314" s="37" t="s">
        <v>1021</v>
      </c>
      <c r="AA314" s="20"/>
    </row>
    <row r="315" s="5" customFormat="1" ht="121.5" hidden="1" spans="1:27">
      <c r="A315" s="20">
        <v>324</v>
      </c>
      <c r="B315" s="20" t="s">
        <v>841</v>
      </c>
      <c r="C315" s="20" t="s">
        <v>1013</v>
      </c>
      <c r="D315" s="20" t="s">
        <v>1022</v>
      </c>
      <c r="E315" s="20" t="s">
        <v>78</v>
      </c>
      <c r="F315" s="20" t="s">
        <v>1023</v>
      </c>
      <c r="G315" s="20" t="s">
        <v>80</v>
      </c>
      <c r="H315" s="31" t="s">
        <v>35</v>
      </c>
      <c r="I315" s="31" t="s">
        <v>36</v>
      </c>
      <c r="J315" s="31"/>
      <c r="K315" s="20">
        <v>2023</v>
      </c>
      <c r="L315" s="20">
        <v>2023</v>
      </c>
      <c r="M315" s="32">
        <v>300000</v>
      </c>
      <c r="N315" s="32">
        <v>300000</v>
      </c>
      <c r="O315" s="20" t="s">
        <v>980</v>
      </c>
      <c r="P315" s="20" t="s">
        <v>846</v>
      </c>
      <c r="Q315" s="20" t="s">
        <v>40</v>
      </c>
      <c r="R315" s="20" t="s">
        <v>40</v>
      </c>
      <c r="S315" s="20" t="s">
        <v>40</v>
      </c>
      <c r="T315" s="20" t="s">
        <v>40</v>
      </c>
      <c r="U315" s="20" t="s">
        <v>41</v>
      </c>
      <c r="V315" s="32" t="s">
        <v>37</v>
      </c>
      <c r="W315" s="32" t="s">
        <v>37</v>
      </c>
      <c r="X315" s="32"/>
      <c r="Y315" s="37" t="s">
        <v>1024</v>
      </c>
      <c r="Z315" s="37" t="s">
        <v>1025</v>
      </c>
      <c r="AA315" s="20"/>
    </row>
    <row r="316" s="5" customFormat="1" ht="135" hidden="1" spans="1:27">
      <c r="A316" s="20">
        <v>325</v>
      </c>
      <c r="B316" s="20" t="s">
        <v>841</v>
      </c>
      <c r="C316" s="20" t="s">
        <v>1013</v>
      </c>
      <c r="D316" s="20" t="s">
        <v>1026</v>
      </c>
      <c r="E316" s="20" t="s">
        <v>78</v>
      </c>
      <c r="F316" s="20" t="s">
        <v>1027</v>
      </c>
      <c r="G316" s="20" t="s">
        <v>80</v>
      </c>
      <c r="H316" s="31" t="s">
        <v>35</v>
      </c>
      <c r="I316" s="31" t="s">
        <v>36</v>
      </c>
      <c r="J316" s="31"/>
      <c r="K316" s="20">
        <v>2023</v>
      </c>
      <c r="L316" s="20">
        <v>2023</v>
      </c>
      <c r="M316" s="32">
        <v>15000000</v>
      </c>
      <c r="N316" s="32">
        <v>15000000</v>
      </c>
      <c r="O316" s="20" t="s">
        <v>980</v>
      </c>
      <c r="P316" s="20" t="s">
        <v>846</v>
      </c>
      <c r="Q316" s="20" t="s">
        <v>40</v>
      </c>
      <c r="R316" s="20" t="s">
        <v>40</v>
      </c>
      <c r="S316" s="20" t="s">
        <v>40</v>
      </c>
      <c r="T316" s="20" t="s">
        <v>40</v>
      </c>
      <c r="U316" s="20" t="s">
        <v>41</v>
      </c>
      <c r="V316" s="32" t="s">
        <v>37</v>
      </c>
      <c r="W316" s="32" t="s">
        <v>37</v>
      </c>
      <c r="X316" s="32"/>
      <c r="Y316" s="37" t="s">
        <v>1028</v>
      </c>
      <c r="Z316" s="37" t="s">
        <v>1029</v>
      </c>
      <c r="AA316" s="20"/>
    </row>
    <row r="317" s="5" customFormat="1" ht="121.5" hidden="1" spans="1:27">
      <c r="A317" s="20">
        <v>326</v>
      </c>
      <c r="B317" s="20" t="s">
        <v>841</v>
      </c>
      <c r="C317" s="20" t="s">
        <v>1013</v>
      </c>
      <c r="D317" s="20" t="s">
        <v>1030</v>
      </c>
      <c r="E317" s="20" t="s">
        <v>78</v>
      </c>
      <c r="F317" s="20" t="s">
        <v>1023</v>
      </c>
      <c r="G317" s="20" t="s">
        <v>80</v>
      </c>
      <c r="H317" s="31" t="s">
        <v>35</v>
      </c>
      <c r="I317" s="31" t="s">
        <v>36</v>
      </c>
      <c r="J317" s="31"/>
      <c r="K317" s="20">
        <v>2023</v>
      </c>
      <c r="L317" s="20">
        <v>2023</v>
      </c>
      <c r="M317" s="32">
        <v>100000</v>
      </c>
      <c r="N317" s="32">
        <v>1000000</v>
      </c>
      <c r="O317" s="20" t="s">
        <v>980</v>
      </c>
      <c r="P317" s="20" t="s">
        <v>846</v>
      </c>
      <c r="Q317" s="20" t="s">
        <v>40</v>
      </c>
      <c r="R317" s="20" t="s">
        <v>40</v>
      </c>
      <c r="S317" s="20" t="s">
        <v>40</v>
      </c>
      <c r="T317" s="20" t="s">
        <v>40</v>
      </c>
      <c r="U317" s="20" t="s">
        <v>41</v>
      </c>
      <c r="V317" s="32" t="s">
        <v>37</v>
      </c>
      <c r="W317" s="32" t="s">
        <v>37</v>
      </c>
      <c r="X317" s="32"/>
      <c r="Y317" s="37" t="s">
        <v>1031</v>
      </c>
      <c r="Z317" s="37" t="s">
        <v>1032</v>
      </c>
      <c r="AA317" s="20"/>
    </row>
    <row r="318" s="5" customFormat="1" ht="121.5" hidden="1" spans="1:27">
      <c r="A318" s="20">
        <v>327</v>
      </c>
      <c r="B318" s="20" t="s">
        <v>841</v>
      </c>
      <c r="C318" s="20" t="s">
        <v>1013</v>
      </c>
      <c r="D318" s="20" t="s">
        <v>1033</v>
      </c>
      <c r="E318" s="20" t="s">
        <v>78</v>
      </c>
      <c r="F318" s="20" t="s">
        <v>1015</v>
      </c>
      <c r="G318" s="20" t="s">
        <v>80</v>
      </c>
      <c r="H318" s="31" t="s">
        <v>35</v>
      </c>
      <c r="I318" s="31" t="s">
        <v>36</v>
      </c>
      <c r="J318" s="31"/>
      <c r="K318" s="20">
        <v>2021</v>
      </c>
      <c r="L318" s="20">
        <v>2023</v>
      </c>
      <c r="M318" s="32">
        <v>500000</v>
      </c>
      <c r="N318" s="32">
        <v>9984700</v>
      </c>
      <c r="O318" s="20" t="s">
        <v>851</v>
      </c>
      <c r="P318" s="20" t="s">
        <v>916</v>
      </c>
      <c r="Q318" s="20" t="s">
        <v>41</v>
      </c>
      <c r="R318" s="20" t="s">
        <v>41</v>
      </c>
      <c r="S318" s="20" t="s">
        <v>41</v>
      </c>
      <c r="T318" s="20" t="s">
        <v>40</v>
      </c>
      <c r="U318" s="20" t="s">
        <v>41</v>
      </c>
      <c r="V318" s="32" t="s">
        <v>37</v>
      </c>
      <c r="W318" s="32" t="s">
        <v>37</v>
      </c>
      <c r="X318" s="32"/>
      <c r="Y318" s="37" t="s">
        <v>1034</v>
      </c>
      <c r="Z318" s="37" t="s">
        <v>1035</v>
      </c>
      <c r="AA318" s="20"/>
    </row>
    <row r="319" s="5" customFormat="1" ht="121.5" hidden="1" spans="1:27">
      <c r="A319" s="20">
        <v>328</v>
      </c>
      <c r="B319" s="20" t="s">
        <v>841</v>
      </c>
      <c r="C319" s="20" t="s">
        <v>1013</v>
      </c>
      <c r="D319" s="20" t="s">
        <v>1036</v>
      </c>
      <c r="E319" s="20" t="s">
        <v>78</v>
      </c>
      <c r="F319" s="20" t="s">
        <v>1015</v>
      </c>
      <c r="G319" s="20" t="s">
        <v>80</v>
      </c>
      <c r="H319" s="31" t="s">
        <v>35</v>
      </c>
      <c r="I319" s="31" t="s">
        <v>36</v>
      </c>
      <c r="J319" s="31"/>
      <c r="K319" s="20">
        <v>2021</v>
      </c>
      <c r="L319" s="20">
        <v>2023</v>
      </c>
      <c r="M319" s="32">
        <v>1500000</v>
      </c>
      <c r="N319" s="32">
        <v>12544400</v>
      </c>
      <c r="O319" s="20" t="s">
        <v>851</v>
      </c>
      <c r="P319" s="20" t="s">
        <v>916</v>
      </c>
      <c r="Q319" s="20" t="s">
        <v>41</v>
      </c>
      <c r="R319" s="20" t="s">
        <v>41</v>
      </c>
      <c r="S319" s="20" t="s">
        <v>41</v>
      </c>
      <c r="T319" s="20" t="s">
        <v>40</v>
      </c>
      <c r="U319" s="20" t="s">
        <v>41</v>
      </c>
      <c r="V319" s="32" t="s">
        <v>37</v>
      </c>
      <c r="W319" s="32" t="s">
        <v>37</v>
      </c>
      <c r="X319" s="32"/>
      <c r="Y319" s="37" t="s">
        <v>1037</v>
      </c>
      <c r="Z319" s="37" t="s">
        <v>1038</v>
      </c>
      <c r="AA319" s="20"/>
    </row>
    <row r="320" s="5" customFormat="1" ht="121.5" hidden="1" spans="1:27">
      <c r="A320" s="20">
        <v>329</v>
      </c>
      <c r="B320" s="20" t="s">
        <v>841</v>
      </c>
      <c r="C320" s="20" t="s">
        <v>1013</v>
      </c>
      <c r="D320" s="20" t="s">
        <v>1039</v>
      </c>
      <c r="E320" s="20" t="s">
        <v>78</v>
      </c>
      <c r="F320" s="20" t="s">
        <v>1015</v>
      </c>
      <c r="G320" s="20" t="s">
        <v>80</v>
      </c>
      <c r="H320" s="31" t="s">
        <v>35</v>
      </c>
      <c r="I320" s="31" t="s">
        <v>36</v>
      </c>
      <c r="J320" s="31"/>
      <c r="K320" s="20">
        <v>2021</v>
      </c>
      <c r="L320" s="20">
        <v>2023</v>
      </c>
      <c r="M320" s="32">
        <v>3000000</v>
      </c>
      <c r="N320" s="32">
        <v>29496600</v>
      </c>
      <c r="O320" s="20" t="s">
        <v>851</v>
      </c>
      <c r="P320" s="20" t="s">
        <v>916</v>
      </c>
      <c r="Q320" s="20" t="s">
        <v>41</v>
      </c>
      <c r="R320" s="20" t="s">
        <v>41</v>
      </c>
      <c r="S320" s="20" t="s">
        <v>41</v>
      </c>
      <c r="T320" s="20" t="s">
        <v>40</v>
      </c>
      <c r="U320" s="20" t="s">
        <v>41</v>
      </c>
      <c r="V320" s="32" t="s">
        <v>37</v>
      </c>
      <c r="W320" s="32" t="s">
        <v>37</v>
      </c>
      <c r="X320" s="32"/>
      <c r="Y320" s="37" t="s">
        <v>1040</v>
      </c>
      <c r="Z320" s="37" t="s">
        <v>1041</v>
      </c>
      <c r="AA320" s="20"/>
    </row>
    <row r="321" s="5" customFormat="1" ht="135" hidden="1" spans="1:27">
      <c r="A321" s="20">
        <v>330</v>
      </c>
      <c r="B321" s="20" t="s">
        <v>841</v>
      </c>
      <c r="C321" s="20" t="s">
        <v>1013</v>
      </c>
      <c r="D321" s="20" t="s">
        <v>1042</v>
      </c>
      <c r="E321" s="20" t="s">
        <v>78</v>
      </c>
      <c r="F321" s="20" t="s">
        <v>1043</v>
      </c>
      <c r="G321" s="20" t="s">
        <v>80</v>
      </c>
      <c r="H321" s="31" t="s">
        <v>35</v>
      </c>
      <c r="I321" s="31" t="s">
        <v>36</v>
      </c>
      <c r="J321" s="31"/>
      <c r="K321" s="20">
        <v>2022</v>
      </c>
      <c r="L321" s="20">
        <v>2023</v>
      </c>
      <c r="M321" s="32">
        <v>20000000</v>
      </c>
      <c r="N321" s="32">
        <v>64400000</v>
      </c>
      <c r="O321" s="20" t="s">
        <v>851</v>
      </c>
      <c r="P321" s="20" t="s">
        <v>916</v>
      </c>
      <c r="Q321" s="20" t="s">
        <v>41</v>
      </c>
      <c r="R321" s="20" t="s">
        <v>41</v>
      </c>
      <c r="S321" s="20" t="s">
        <v>41</v>
      </c>
      <c r="T321" s="20" t="s">
        <v>40</v>
      </c>
      <c r="U321" s="20" t="s">
        <v>41</v>
      </c>
      <c r="V321" s="32" t="s">
        <v>37</v>
      </c>
      <c r="W321" s="32" t="s">
        <v>37</v>
      </c>
      <c r="X321" s="32"/>
      <c r="Y321" s="37" t="s">
        <v>1044</v>
      </c>
      <c r="Z321" s="37" t="s">
        <v>1045</v>
      </c>
      <c r="AA321" s="20"/>
    </row>
    <row r="322" s="5" customFormat="1" ht="135" hidden="1" spans="1:27">
      <c r="A322" s="20">
        <v>331</v>
      </c>
      <c r="B322" s="20" t="s">
        <v>841</v>
      </c>
      <c r="C322" s="20" t="s">
        <v>1013</v>
      </c>
      <c r="D322" s="20" t="s">
        <v>1046</v>
      </c>
      <c r="E322" s="20" t="s">
        <v>78</v>
      </c>
      <c r="F322" s="20" t="s">
        <v>1043</v>
      </c>
      <c r="G322" s="20" t="s">
        <v>80</v>
      </c>
      <c r="H322" s="31" t="s">
        <v>35</v>
      </c>
      <c r="I322" s="31" t="s">
        <v>36</v>
      </c>
      <c r="J322" s="31"/>
      <c r="K322" s="20">
        <v>2023</v>
      </c>
      <c r="L322" s="20">
        <v>2024</v>
      </c>
      <c r="M322" s="32">
        <v>10140000</v>
      </c>
      <c r="N322" s="32">
        <v>59500000</v>
      </c>
      <c r="O322" s="20" t="s">
        <v>851</v>
      </c>
      <c r="P322" s="20" t="s">
        <v>916</v>
      </c>
      <c r="Q322" s="20" t="s">
        <v>37</v>
      </c>
      <c r="R322" s="20" t="s">
        <v>37</v>
      </c>
      <c r="S322" s="20" t="s">
        <v>37</v>
      </c>
      <c r="T322" s="20" t="s">
        <v>40</v>
      </c>
      <c r="U322" s="20" t="s">
        <v>41</v>
      </c>
      <c r="V322" s="32" t="s">
        <v>37</v>
      </c>
      <c r="W322" s="32" t="s">
        <v>37</v>
      </c>
      <c r="X322" s="32"/>
      <c r="Y322" s="37" t="s">
        <v>1047</v>
      </c>
      <c r="Z322" s="37" t="s">
        <v>1048</v>
      </c>
      <c r="AA322" s="20"/>
    </row>
    <row r="323" s="5" customFormat="1" ht="108" hidden="1" spans="1:27">
      <c r="A323" s="20">
        <v>332</v>
      </c>
      <c r="B323" s="20" t="s">
        <v>841</v>
      </c>
      <c r="C323" s="20" t="s">
        <v>1013</v>
      </c>
      <c r="D323" s="20" t="s">
        <v>1049</v>
      </c>
      <c r="E323" s="20" t="s">
        <v>78</v>
      </c>
      <c r="F323" s="20" t="s">
        <v>1015</v>
      </c>
      <c r="G323" s="20" t="s">
        <v>80</v>
      </c>
      <c r="H323" s="31" t="s">
        <v>139</v>
      </c>
      <c r="I323" s="31" t="s">
        <v>223</v>
      </c>
      <c r="J323" s="31"/>
      <c r="K323" s="20">
        <v>2022</v>
      </c>
      <c r="L323" s="20">
        <v>2023</v>
      </c>
      <c r="M323" s="32">
        <v>199500</v>
      </c>
      <c r="N323" s="32">
        <v>199500</v>
      </c>
      <c r="O323" s="20" t="s">
        <v>845</v>
      </c>
      <c r="P323" s="20" t="s">
        <v>846</v>
      </c>
      <c r="Q323" s="20" t="s">
        <v>41</v>
      </c>
      <c r="R323" s="20" t="s">
        <v>40</v>
      </c>
      <c r="S323" s="20" t="s">
        <v>41</v>
      </c>
      <c r="T323" s="20" t="s">
        <v>40</v>
      </c>
      <c r="U323" s="20" t="s">
        <v>41</v>
      </c>
      <c r="V323" s="32" t="s">
        <v>37</v>
      </c>
      <c r="W323" s="32" t="s">
        <v>37</v>
      </c>
      <c r="X323" s="32"/>
      <c r="Y323" s="37" t="s">
        <v>1050</v>
      </c>
      <c r="Z323" s="37" t="s">
        <v>1051</v>
      </c>
      <c r="AA323" s="20"/>
    </row>
    <row r="324" s="5" customFormat="1" ht="121.5" hidden="1" spans="1:27">
      <c r="A324" s="20">
        <v>333</v>
      </c>
      <c r="B324" s="20" t="s">
        <v>841</v>
      </c>
      <c r="C324" s="20" t="s">
        <v>1013</v>
      </c>
      <c r="D324" s="42" t="s">
        <v>1052</v>
      </c>
      <c r="E324" s="20" t="s">
        <v>78</v>
      </c>
      <c r="F324" s="20" t="s">
        <v>1015</v>
      </c>
      <c r="G324" s="20" t="s">
        <v>80</v>
      </c>
      <c r="H324" s="31" t="s">
        <v>139</v>
      </c>
      <c r="I324" s="31" t="s">
        <v>623</v>
      </c>
      <c r="J324" s="31"/>
      <c r="K324" s="20">
        <v>2020</v>
      </c>
      <c r="L324" s="20">
        <v>2023</v>
      </c>
      <c r="M324" s="32">
        <v>2200000</v>
      </c>
      <c r="N324" s="32">
        <v>12901900</v>
      </c>
      <c r="O324" s="20" t="s">
        <v>851</v>
      </c>
      <c r="P324" s="20" t="s">
        <v>846</v>
      </c>
      <c r="Q324" s="20" t="s">
        <v>41</v>
      </c>
      <c r="R324" s="20" t="s">
        <v>41</v>
      </c>
      <c r="S324" s="20" t="s">
        <v>41</v>
      </c>
      <c r="T324" s="20" t="s">
        <v>40</v>
      </c>
      <c r="U324" s="20" t="s">
        <v>41</v>
      </c>
      <c r="V324" s="32" t="s">
        <v>37</v>
      </c>
      <c r="W324" s="32" t="s">
        <v>37</v>
      </c>
      <c r="X324" s="32"/>
      <c r="Y324" s="37" t="s">
        <v>1053</v>
      </c>
      <c r="Z324" s="37" t="s">
        <v>1054</v>
      </c>
      <c r="AA324" s="20"/>
    </row>
    <row r="325" s="5" customFormat="1" ht="135" hidden="1" spans="1:27">
      <c r="A325" s="20">
        <v>334</v>
      </c>
      <c r="B325" s="20" t="s">
        <v>841</v>
      </c>
      <c r="C325" s="20" t="s">
        <v>1013</v>
      </c>
      <c r="D325" s="20" t="s">
        <v>1055</v>
      </c>
      <c r="E325" s="20" t="s">
        <v>78</v>
      </c>
      <c r="F325" s="20" t="s">
        <v>1056</v>
      </c>
      <c r="G325" s="20" t="s">
        <v>80</v>
      </c>
      <c r="H325" s="31" t="s">
        <v>35</v>
      </c>
      <c r="I325" s="31" t="s">
        <v>36</v>
      </c>
      <c r="J325" s="31"/>
      <c r="K325" s="20">
        <v>2021</v>
      </c>
      <c r="L325" s="20">
        <v>2023</v>
      </c>
      <c r="M325" s="32">
        <v>20000000</v>
      </c>
      <c r="N325" s="32">
        <v>40334700</v>
      </c>
      <c r="O325" s="20" t="s">
        <v>851</v>
      </c>
      <c r="P325" s="20" t="s">
        <v>916</v>
      </c>
      <c r="Q325" s="20" t="s">
        <v>41</v>
      </c>
      <c r="R325" s="20" t="s">
        <v>41</v>
      </c>
      <c r="S325" s="20" t="s">
        <v>41</v>
      </c>
      <c r="T325" s="20" t="s">
        <v>37</v>
      </c>
      <c r="U325" s="20" t="s">
        <v>41</v>
      </c>
      <c r="V325" s="32" t="s">
        <v>37</v>
      </c>
      <c r="W325" s="32" t="s">
        <v>37</v>
      </c>
      <c r="X325" s="32"/>
      <c r="Y325" s="37" t="s">
        <v>1057</v>
      </c>
      <c r="Z325" s="37" t="s">
        <v>1058</v>
      </c>
      <c r="AA325" s="20"/>
    </row>
    <row r="326" s="5" customFormat="1" ht="135" hidden="1" spans="1:27">
      <c r="A326" s="20">
        <v>335</v>
      </c>
      <c r="B326" s="20" t="s">
        <v>841</v>
      </c>
      <c r="C326" s="20" t="s">
        <v>1013</v>
      </c>
      <c r="D326" s="20" t="s">
        <v>1059</v>
      </c>
      <c r="E326" s="20" t="s">
        <v>78</v>
      </c>
      <c r="F326" s="20" t="s">
        <v>1060</v>
      </c>
      <c r="G326" s="20" t="s">
        <v>80</v>
      </c>
      <c r="H326" s="31" t="s">
        <v>35</v>
      </c>
      <c r="I326" s="31" t="s">
        <v>36</v>
      </c>
      <c r="J326" s="31"/>
      <c r="K326" s="20">
        <v>2021</v>
      </c>
      <c r="L326" s="20">
        <v>2023</v>
      </c>
      <c r="M326" s="32">
        <v>8000000</v>
      </c>
      <c r="N326" s="32">
        <v>97285400</v>
      </c>
      <c r="O326" s="20" t="s">
        <v>851</v>
      </c>
      <c r="P326" s="20" t="s">
        <v>916</v>
      </c>
      <c r="Q326" s="20" t="s">
        <v>41</v>
      </c>
      <c r="R326" s="20" t="s">
        <v>41</v>
      </c>
      <c r="S326" s="20" t="s">
        <v>41</v>
      </c>
      <c r="T326" s="20" t="s">
        <v>41</v>
      </c>
      <c r="U326" s="20" t="s">
        <v>41</v>
      </c>
      <c r="V326" s="32" t="s">
        <v>37</v>
      </c>
      <c r="W326" s="32" t="s">
        <v>37</v>
      </c>
      <c r="X326" s="32"/>
      <c r="Y326" s="37" t="s">
        <v>1061</v>
      </c>
      <c r="Z326" s="37" t="s">
        <v>1062</v>
      </c>
      <c r="AA326" s="20"/>
    </row>
    <row r="327" s="5" customFormat="1" ht="108" hidden="1" spans="1:27">
      <c r="A327" s="20">
        <v>336</v>
      </c>
      <c r="B327" s="20" t="s">
        <v>841</v>
      </c>
      <c r="C327" s="20" t="s">
        <v>1013</v>
      </c>
      <c r="D327" s="20" t="s">
        <v>1063</v>
      </c>
      <c r="E327" s="20" t="s">
        <v>78</v>
      </c>
      <c r="F327" s="20" t="s">
        <v>1060</v>
      </c>
      <c r="G327" s="20" t="s">
        <v>80</v>
      </c>
      <c r="H327" s="31" t="s">
        <v>35</v>
      </c>
      <c r="I327" s="31" t="s">
        <v>36</v>
      </c>
      <c r="J327" s="31"/>
      <c r="K327" s="20">
        <v>2021</v>
      </c>
      <c r="L327" s="20">
        <v>2023</v>
      </c>
      <c r="M327" s="32">
        <v>8400000</v>
      </c>
      <c r="N327" s="32">
        <v>93512000</v>
      </c>
      <c r="O327" s="20" t="s">
        <v>851</v>
      </c>
      <c r="P327" s="20" t="s">
        <v>916</v>
      </c>
      <c r="Q327" s="20" t="s">
        <v>41</v>
      </c>
      <c r="R327" s="20" t="s">
        <v>41</v>
      </c>
      <c r="S327" s="20" t="s">
        <v>41</v>
      </c>
      <c r="T327" s="20" t="s">
        <v>41</v>
      </c>
      <c r="U327" s="20" t="s">
        <v>41</v>
      </c>
      <c r="V327" s="32" t="s">
        <v>37</v>
      </c>
      <c r="W327" s="32" t="s">
        <v>37</v>
      </c>
      <c r="X327" s="32"/>
      <c r="Y327" s="37" t="s">
        <v>1064</v>
      </c>
      <c r="Z327" s="37" t="s">
        <v>1065</v>
      </c>
      <c r="AA327" s="20"/>
    </row>
    <row r="328" s="5" customFormat="1" ht="94.5" hidden="1" spans="1:27">
      <c r="A328" s="20">
        <v>337</v>
      </c>
      <c r="B328" s="20" t="s">
        <v>841</v>
      </c>
      <c r="C328" s="20" t="s">
        <v>1013</v>
      </c>
      <c r="D328" s="20" t="s">
        <v>1066</v>
      </c>
      <c r="E328" s="20" t="s">
        <v>78</v>
      </c>
      <c r="F328" s="20" t="s">
        <v>1067</v>
      </c>
      <c r="G328" s="20" t="s">
        <v>80</v>
      </c>
      <c r="H328" s="31" t="s">
        <v>35</v>
      </c>
      <c r="I328" s="31" t="s">
        <v>36</v>
      </c>
      <c r="J328" s="31"/>
      <c r="K328" s="20">
        <v>2022</v>
      </c>
      <c r="L328" s="20">
        <v>2025</v>
      </c>
      <c r="M328" s="32">
        <v>40000000</v>
      </c>
      <c r="N328" s="32">
        <v>199999700</v>
      </c>
      <c r="O328" s="20" t="s">
        <v>845</v>
      </c>
      <c r="P328" s="20" t="s">
        <v>916</v>
      </c>
      <c r="Q328" s="20" t="s">
        <v>41</v>
      </c>
      <c r="R328" s="20" t="s">
        <v>37</v>
      </c>
      <c r="S328" s="20" t="s">
        <v>41</v>
      </c>
      <c r="T328" s="20" t="s">
        <v>40</v>
      </c>
      <c r="U328" s="20" t="s">
        <v>41</v>
      </c>
      <c r="V328" s="32" t="s">
        <v>37</v>
      </c>
      <c r="W328" s="32" t="s">
        <v>37</v>
      </c>
      <c r="X328" s="32"/>
      <c r="Y328" s="37" t="s">
        <v>1068</v>
      </c>
      <c r="Z328" s="37" t="s">
        <v>1069</v>
      </c>
      <c r="AA328" s="20"/>
    </row>
    <row r="329" s="5" customFormat="1" ht="135" hidden="1" spans="1:27">
      <c r="A329" s="20">
        <v>338</v>
      </c>
      <c r="B329" s="20" t="s">
        <v>841</v>
      </c>
      <c r="C329" s="20" t="s">
        <v>1013</v>
      </c>
      <c r="D329" s="20" t="s">
        <v>1070</v>
      </c>
      <c r="E329" s="20" t="s">
        <v>78</v>
      </c>
      <c r="F329" s="20" t="s">
        <v>1015</v>
      </c>
      <c r="G329" s="20" t="s">
        <v>80</v>
      </c>
      <c r="H329" s="31" t="s">
        <v>139</v>
      </c>
      <c r="I329" s="31" t="s">
        <v>223</v>
      </c>
      <c r="J329" s="31"/>
      <c r="K329" s="20">
        <v>2022</v>
      </c>
      <c r="L329" s="20">
        <v>2023</v>
      </c>
      <c r="M329" s="32">
        <v>225000</v>
      </c>
      <c r="N329" s="32">
        <v>225000</v>
      </c>
      <c r="O329" s="20" t="s">
        <v>851</v>
      </c>
      <c r="P329" s="20" t="s">
        <v>846</v>
      </c>
      <c r="Q329" s="20" t="s">
        <v>40</v>
      </c>
      <c r="R329" s="20" t="s">
        <v>40</v>
      </c>
      <c r="S329" s="20" t="s">
        <v>41</v>
      </c>
      <c r="T329" s="20" t="s">
        <v>40</v>
      </c>
      <c r="U329" s="20" t="s">
        <v>41</v>
      </c>
      <c r="V329" s="32" t="s">
        <v>37</v>
      </c>
      <c r="W329" s="32" t="s">
        <v>37</v>
      </c>
      <c r="X329" s="32"/>
      <c r="Y329" s="37" t="s">
        <v>1071</v>
      </c>
      <c r="Z329" s="37" t="s">
        <v>1072</v>
      </c>
      <c r="AA329" s="20"/>
    </row>
    <row r="330" s="5" customFormat="1" ht="135" hidden="1" spans="1:27">
      <c r="A330" s="20">
        <v>339</v>
      </c>
      <c r="B330" s="20" t="s">
        <v>841</v>
      </c>
      <c r="C330" s="20" t="s">
        <v>1013</v>
      </c>
      <c r="D330" s="20" t="s">
        <v>1073</v>
      </c>
      <c r="E330" s="20" t="s">
        <v>78</v>
      </c>
      <c r="F330" s="20" t="s">
        <v>1015</v>
      </c>
      <c r="G330" s="20" t="s">
        <v>80</v>
      </c>
      <c r="H330" s="31" t="s">
        <v>35</v>
      </c>
      <c r="I330" s="31" t="s">
        <v>36</v>
      </c>
      <c r="J330" s="31"/>
      <c r="K330" s="20">
        <v>2022</v>
      </c>
      <c r="L330" s="20">
        <v>2024</v>
      </c>
      <c r="M330" s="32">
        <v>2000000</v>
      </c>
      <c r="N330" s="32">
        <v>90423800</v>
      </c>
      <c r="O330" s="20" t="s">
        <v>851</v>
      </c>
      <c r="P330" s="20" t="s">
        <v>916</v>
      </c>
      <c r="Q330" s="20" t="s">
        <v>41</v>
      </c>
      <c r="R330" s="20" t="s">
        <v>41</v>
      </c>
      <c r="S330" s="20" t="s">
        <v>41</v>
      </c>
      <c r="T330" s="20" t="s">
        <v>37</v>
      </c>
      <c r="U330" s="20" t="s">
        <v>41</v>
      </c>
      <c r="V330" s="32" t="s">
        <v>37</v>
      </c>
      <c r="W330" s="32" t="s">
        <v>37</v>
      </c>
      <c r="X330" s="32"/>
      <c r="Y330" s="37" t="s">
        <v>1074</v>
      </c>
      <c r="Z330" s="37" t="s">
        <v>1075</v>
      </c>
      <c r="AA330" s="20"/>
    </row>
    <row r="331" s="5" customFormat="1" ht="148.5" hidden="1" spans="1:27">
      <c r="A331" s="20">
        <v>340</v>
      </c>
      <c r="B331" s="20" t="s">
        <v>841</v>
      </c>
      <c r="C331" s="20" t="s">
        <v>1013</v>
      </c>
      <c r="D331" s="20" t="s">
        <v>1076</v>
      </c>
      <c r="E331" s="20" t="s">
        <v>78</v>
      </c>
      <c r="F331" s="20" t="s">
        <v>1077</v>
      </c>
      <c r="G331" s="20" t="s">
        <v>80</v>
      </c>
      <c r="H331" s="31" t="s">
        <v>139</v>
      </c>
      <c r="I331" s="31" t="s">
        <v>223</v>
      </c>
      <c r="J331" s="31"/>
      <c r="K331" s="20">
        <v>2020</v>
      </c>
      <c r="L331" s="20">
        <v>2023</v>
      </c>
      <c r="M331" s="32">
        <v>5640000</v>
      </c>
      <c r="N331" s="32">
        <v>25582300</v>
      </c>
      <c r="O331" s="20" t="s">
        <v>851</v>
      </c>
      <c r="P331" s="20" t="s">
        <v>916</v>
      </c>
      <c r="Q331" s="20" t="s">
        <v>41</v>
      </c>
      <c r="R331" s="20" t="s">
        <v>41</v>
      </c>
      <c r="S331" s="20" t="s">
        <v>41</v>
      </c>
      <c r="T331" s="20" t="s">
        <v>41</v>
      </c>
      <c r="U331" s="20" t="s">
        <v>41</v>
      </c>
      <c r="V331" s="32" t="s">
        <v>37</v>
      </c>
      <c r="W331" s="32" t="s">
        <v>37</v>
      </c>
      <c r="X331" s="32"/>
      <c r="Y331" s="37" t="s">
        <v>1078</v>
      </c>
      <c r="Z331" s="37" t="s">
        <v>1079</v>
      </c>
      <c r="AA331" s="20"/>
    </row>
    <row r="332" s="5" customFormat="1" ht="148.5" hidden="1" spans="1:27">
      <c r="A332" s="20">
        <v>341</v>
      </c>
      <c r="B332" s="20" t="s">
        <v>841</v>
      </c>
      <c r="C332" s="20" t="s">
        <v>1013</v>
      </c>
      <c r="D332" s="20" t="s">
        <v>1080</v>
      </c>
      <c r="E332" s="20" t="s">
        <v>78</v>
      </c>
      <c r="F332" s="20" t="s">
        <v>1081</v>
      </c>
      <c r="G332" s="20" t="s">
        <v>80</v>
      </c>
      <c r="H332" s="31" t="s">
        <v>139</v>
      </c>
      <c r="I332" s="31" t="s">
        <v>223</v>
      </c>
      <c r="J332" s="31"/>
      <c r="K332" s="20">
        <v>2020</v>
      </c>
      <c r="L332" s="20">
        <v>2023</v>
      </c>
      <c r="M332" s="32">
        <v>4640000</v>
      </c>
      <c r="N332" s="32">
        <v>20106400</v>
      </c>
      <c r="O332" s="20" t="s">
        <v>851</v>
      </c>
      <c r="P332" s="20" t="s">
        <v>916</v>
      </c>
      <c r="Q332" s="20" t="s">
        <v>41</v>
      </c>
      <c r="R332" s="20" t="s">
        <v>41</v>
      </c>
      <c r="S332" s="20" t="s">
        <v>41</v>
      </c>
      <c r="T332" s="20" t="s">
        <v>41</v>
      </c>
      <c r="U332" s="20" t="s">
        <v>41</v>
      </c>
      <c r="V332" s="32" t="s">
        <v>37</v>
      </c>
      <c r="W332" s="32" t="s">
        <v>37</v>
      </c>
      <c r="X332" s="32"/>
      <c r="Y332" s="37" t="s">
        <v>1082</v>
      </c>
      <c r="Z332" s="37" t="s">
        <v>1083</v>
      </c>
      <c r="AA332" s="20"/>
    </row>
    <row r="333" s="5" customFormat="1" ht="148.5" hidden="1" spans="1:27">
      <c r="A333" s="20">
        <v>342</v>
      </c>
      <c r="B333" s="20" t="s">
        <v>841</v>
      </c>
      <c r="C333" s="20" t="s">
        <v>1013</v>
      </c>
      <c r="D333" s="20" t="s">
        <v>1084</v>
      </c>
      <c r="E333" s="20" t="s">
        <v>78</v>
      </c>
      <c r="F333" s="20" t="s">
        <v>1085</v>
      </c>
      <c r="G333" s="20" t="s">
        <v>80</v>
      </c>
      <c r="H333" s="31" t="s">
        <v>139</v>
      </c>
      <c r="I333" s="31" t="s">
        <v>223</v>
      </c>
      <c r="J333" s="31"/>
      <c r="K333" s="20">
        <v>2020</v>
      </c>
      <c r="L333" s="20">
        <v>2023</v>
      </c>
      <c r="M333" s="32">
        <v>3740000</v>
      </c>
      <c r="N333" s="32">
        <v>15906400</v>
      </c>
      <c r="O333" s="20" t="s">
        <v>851</v>
      </c>
      <c r="P333" s="20" t="s">
        <v>916</v>
      </c>
      <c r="Q333" s="20" t="s">
        <v>41</v>
      </c>
      <c r="R333" s="20" t="s">
        <v>41</v>
      </c>
      <c r="S333" s="20" t="s">
        <v>41</v>
      </c>
      <c r="T333" s="20" t="s">
        <v>41</v>
      </c>
      <c r="U333" s="20" t="s">
        <v>41</v>
      </c>
      <c r="V333" s="32" t="s">
        <v>37</v>
      </c>
      <c r="W333" s="32" t="s">
        <v>37</v>
      </c>
      <c r="X333" s="32"/>
      <c r="Y333" s="37" t="s">
        <v>1086</v>
      </c>
      <c r="Z333" s="37" t="s">
        <v>1087</v>
      </c>
      <c r="AA333" s="20"/>
    </row>
    <row r="334" s="5" customFormat="1" ht="148.5" hidden="1" spans="1:27">
      <c r="A334" s="20">
        <v>343</v>
      </c>
      <c r="B334" s="20" t="s">
        <v>841</v>
      </c>
      <c r="C334" s="20" t="s">
        <v>1013</v>
      </c>
      <c r="D334" s="20" t="s">
        <v>1088</v>
      </c>
      <c r="E334" s="20" t="s">
        <v>78</v>
      </c>
      <c r="F334" s="20" t="s">
        <v>1089</v>
      </c>
      <c r="G334" s="20" t="s">
        <v>80</v>
      </c>
      <c r="H334" s="31" t="s">
        <v>139</v>
      </c>
      <c r="I334" s="31" t="s">
        <v>223</v>
      </c>
      <c r="J334" s="31"/>
      <c r="K334" s="20">
        <v>2020</v>
      </c>
      <c r="L334" s="20">
        <v>2023</v>
      </c>
      <c r="M334" s="32">
        <v>5460000</v>
      </c>
      <c r="N334" s="32">
        <v>21173400</v>
      </c>
      <c r="O334" s="20" t="s">
        <v>851</v>
      </c>
      <c r="P334" s="20" t="s">
        <v>916</v>
      </c>
      <c r="Q334" s="20" t="s">
        <v>41</v>
      </c>
      <c r="R334" s="20" t="s">
        <v>41</v>
      </c>
      <c r="S334" s="20" t="s">
        <v>41</v>
      </c>
      <c r="T334" s="20" t="s">
        <v>41</v>
      </c>
      <c r="U334" s="20" t="s">
        <v>41</v>
      </c>
      <c r="V334" s="32" t="s">
        <v>37</v>
      </c>
      <c r="W334" s="32" t="s">
        <v>37</v>
      </c>
      <c r="X334" s="32"/>
      <c r="Y334" s="37" t="s">
        <v>1090</v>
      </c>
      <c r="Z334" s="37" t="s">
        <v>1091</v>
      </c>
      <c r="AA334" s="20"/>
    </row>
    <row r="335" s="5" customFormat="1" ht="148.5" hidden="1" spans="1:27">
      <c r="A335" s="20">
        <v>344</v>
      </c>
      <c r="B335" s="20" t="s">
        <v>841</v>
      </c>
      <c r="C335" s="20" t="s">
        <v>1013</v>
      </c>
      <c r="D335" s="20" t="s">
        <v>1092</v>
      </c>
      <c r="E335" s="20" t="s">
        <v>78</v>
      </c>
      <c r="F335" s="20" t="s">
        <v>1093</v>
      </c>
      <c r="G335" s="20" t="s">
        <v>80</v>
      </c>
      <c r="H335" s="31" t="s">
        <v>139</v>
      </c>
      <c r="I335" s="31" t="s">
        <v>223</v>
      </c>
      <c r="J335" s="31"/>
      <c r="K335" s="20">
        <v>2020</v>
      </c>
      <c r="L335" s="20">
        <v>2023</v>
      </c>
      <c r="M335" s="32">
        <v>2080000</v>
      </c>
      <c r="N335" s="32">
        <v>8910000</v>
      </c>
      <c r="O335" s="20" t="s">
        <v>851</v>
      </c>
      <c r="P335" s="20" t="s">
        <v>916</v>
      </c>
      <c r="Q335" s="20" t="s">
        <v>41</v>
      </c>
      <c r="R335" s="20" t="s">
        <v>41</v>
      </c>
      <c r="S335" s="20" t="s">
        <v>41</v>
      </c>
      <c r="T335" s="20" t="s">
        <v>41</v>
      </c>
      <c r="U335" s="20" t="s">
        <v>41</v>
      </c>
      <c r="V335" s="32" t="s">
        <v>37</v>
      </c>
      <c r="W335" s="32" t="s">
        <v>37</v>
      </c>
      <c r="X335" s="32"/>
      <c r="Y335" s="37" t="s">
        <v>1094</v>
      </c>
      <c r="Z335" s="37" t="s">
        <v>1095</v>
      </c>
      <c r="AA335" s="20"/>
    </row>
    <row r="336" s="5" customFormat="1" ht="148.5" hidden="1" spans="1:27">
      <c r="A336" s="20">
        <v>345</v>
      </c>
      <c r="B336" s="20" t="s">
        <v>841</v>
      </c>
      <c r="C336" s="20" t="s">
        <v>1013</v>
      </c>
      <c r="D336" s="20" t="s">
        <v>1096</v>
      </c>
      <c r="E336" s="20" t="s">
        <v>78</v>
      </c>
      <c r="F336" s="20" t="s">
        <v>1097</v>
      </c>
      <c r="G336" s="20" t="s">
        <v>80</v>
      </c>
      <c r="H336" s="31" t="s">
        <v>139</v>
      </c>
      <c r="I336" s="31" t="s">
        <v>223</v>
      </c>
      <c r="J336" s="31"/>
      <c r="K336" s="20">
        <v>2020</v>
      </c>
      <c r="L336" s="20">
        <v>2023</v>
      </c>
      <c r="M336" s="32">
        <v>1050000</v>
      </c>
      <c r="N336" s="32">
        <v>4885500</v>
      </c>
      <c r="O336" s="20" t="s">
        <v>851</v>
      </c>
      <c r="P336" s="20" t="s">
        <v>916</v>
      </c>
      <c r="Q336" s="20" t="s">
        <v>41</v>
      </c>
      <c r="R336" s="20" t="s">
        <v>41</v>
      </c>
      <c r="S336" s="20" t="s">
        <v>41</v>
      </c>
      <c r="T336" s="20" t="s">
        <v>41</v>
      </c>
      <c r="U336" s="20" t="s">
        <v>41</v>
      </c>
      <c r="V336" s="32" t="s">
        <v>37</v>
      </c>
      <c r="W336" s="32" t="s">
        <v>37</v>
      </c>
      <c r="X336" s="32"/>
      <c r="Y336" s="37" t="s">
        <v>1098</v>
      </c>
      <c r="Z336" s="37" t="s">
        <v>1099</v>
      </c>
      <c r="AA336" s="20"/>
    </row>
    <row r="337" s="5" customFormat="1" ht="148.5" hidden="1" spans="1:27">
      <c r="A337" s="20">
        <v>346</v>
      </c>
      <c r="B337" s="20" t="s">
        <v>841</v>
      </c>
      <c r="C337" s="20" t="s">
        <v>1013</v>
      </c>
      <c r="D337" s="20" t="s">
        <v>1100</v>
      </c>
      <c r="E337" s="20" t="s">
        <v>78</v>
      </c>
      <c r="F337" s="20" t="s">
        <v>1101</v>
      </c>
      <c r="G337" s="20" t="s">
        <v>80</v>
      </c>
      <c r="H337" s="31" t="s">
        <v>139</v>
      </c>
      <c r="I337" s="31" t="s">
        <v>223</v>
      </c>
      <c r="J337" s="31"/>
      <c r="K337" s="20">
        <v>2020</v>
      </c>
      <c r="L337" s="20">
        <v>2023</v>
      </c>
      <c r="M337" s="32">
        <v>860000</v>
      </c>
      <c r="N337" s="32">
        <v>4694300</v>
      </c>
      <c r="O337" s="20" t="s">
        <v>851</v>
      </c>
      <c r="P337" s="20" t="s">
        <v>916</v>
      </c>
      <c r="Q337" s="20" t="s">
        <v>41</v>
      </c>
      <c r="R337" s="20" t="s">
        <v>41</v>
      </c>
      <c r="S337" s="20" t="s">
        <v>41</v>
      </c>
      <c r="T337" s="20" t="s">
        <v>41</v>
      </c>
      <c r="U337" s="20" t="s">
        <v>41</v>
      </c>
      <c r="V337" s="32" t="s">
        <v>37</v>
      </c>
      <c r="W337" s="32" t="s">
        <v>37</v>
      </c>
      <c r="X337" s="32"/>
      <c r="Y337" s="37" t="s">
        <v>1102</v>
      </c>
      <c r="Z337" s="37" t="s">
        <v>1103</v>
      </c>
      <c r="AA337" s="20"/>
    </row>
    <row r="338" s="5" customFormat="1" ht="148.5" hidden="1" spans="1:27">
      <c r="A338" s="20">
        <v>347</v>
      </c>
      <c r="B338" s="20" t="s">
        <v>841</v>
      </c>
      <c r="C338" s="20" t="s">
        <v>1013</v>
      </c>
      <c r="D338" s="20" t="s">
        <v>1104</v>
      </c>
      <c r="E338" s="20" t="s">
        <v>78</v>
      </c>
      <c r="F338" s="20" t="s">
        <v>1105</v>
      </c>
      <c r="G338" s="20" t="s">
        <v>80</v>
      </c>
      <c r="H338" s="31" t="s">
        <v>139</v>
      </c>
      <c r="I338" s="31" t="s">
        <v>223</v>
      </c>
      <c r="J338" s="31"/>
      <c r="K338" s="20">
        <v>2020</v>
      </c>
      <c r="L338" s="20">
        <v>2023</v>
      </c>
      <c r="M338" s="32">
        <v>1050000</v>
      </c>
      <c r="N338" s="32">
        <v>4295400</v>
      </c>
      <c r="O338" s="20" t="s">
        <v>851</v>
      </c>
      <c r="P338" s="20" t="s">
        <v>916</v>
      </c>
      <c r="Q338" s="20" t="s">
        <v>41</v>
      </c>
      <c r="R338" s="20" t="s">
        <v>41</v>
      </c>
      <c r="S338" s="20" t="s">
        <v>41</v>
      </c>
      <c r="T338" s="20" t="s">
        <v>41</v>
      </c>
      <c r="U338" s="20" t="s">
        <v>41</v>
      </c>
      <c r="V338" s="32" t="s">
        <v>37</v>
      </c>
      <c r="W338" s="32" t="s">
        <v>37</v>
      </c>
      <c r="X338" s="32"/>
      <c r="Y338" s="37" t="s">
        <v>1106</v>
      </c>
      <c r="Z338" s="37" t="s">
        <v>1107</v>
      </c>
      <c r="AA338" s="20"/>
    </row>
    <row r="339" s="5" customFormat="1" ht="162" hidden="1" spans="1:27">
      <c r="A339" s="20">
        <v>348</v>
      </c>
      <c r="B339" s="20" t="s">
        <v>841</v>
      </c>
      <c r="C339" s="20" t="s">
        <v>1013</v>
      </c>
      <c r="D339" s="20" t="s">
        <v>1108</v>
      </c>
      <c r="E339" s="20" t="s">
        <v>78</v>
      </c>
      <c r="F339" s="20" t="s">
        <v>1043</v>
      </c>
      <c r="G339" s="20" t="s">
        <v>80</v>
      </c>
      <c r="H339" s="31" t="s">
        <v>35</v>
      </c>
      <c r="I339" s="31" t="s">
        <v>36</v>
      </c>
      <c r="J339" s="31"/>
      <c r="K339" s="20">
        <v>2021</v>
      </c>
      <c r="L339" s="20">
        <v>2023</v>
      </c>
      <c r="M339" s="32">
        <v>1900000</v>
      </c>
      <c r="N339" s="32">
        <v>80550300</v>
      </c>
      <c r="O339" s="20" t="s">
        <v>980</v>
      </c>
      <c r="P339" s="20" t="s">
        <v>916</v>
      </c>
      <c r="Q339" s="20" t="s">
        <v>41</v>
      </c>
      <c r="R339" s="20" t="s">
        <v>41</v>
      </c>
      <c r="S339" s="20" t="s">
        <v>41</v>
      </c>
      <c r="T339" s="20" t="s">
        <v>40</v>
      </c>
      <c r="U339" s="20" t="s">
        <v>41</v>
      </c>
      <c r="V339" s="32" t="s">
        <v>37</v>
      </c>
      <c r="W339" s="32" t="s">
        <v>37</v>
      </c>
      <c r="X339" s="32"/>
      <c r="Y339" s="37" t="s">
        <v>1109</v>
      </c>
      <c r="Z339" s="37" t="s">
        <v>1110</v>
      </c>
      <c r="AA339" s="20"/>
    </row>
    <row r="340" s="5" customFormat="1" ht="121.5" hidden="1" spans="1:27">
      <c r="A340" s="20">
        <v>349</v>
      </c>
      <c r="B340" s="20" t="s">
        <v>841</v>
      </c>
      <c r="C340" s="20" t="s">
        <v>1013</v>
      </c>
      <c r="D340" s="20" t="s">
        <v>1111</v>
      </c>
      <c r="E340" s="20" t="s">
        <v>78</v>
      </c>
      <c r="F340" s="20" t="s">
        <v>1023</v>
      </c>
      <c r="G340" s="20" t="s">
        <v>80</v>
      </c>
      <c r="H340" s="31" t="s">
        <v>149</v>
      </c>
      <c r="I340" s="31" t="s">
        <v>400</v>
      </c>
      <c r="J340" s="31"/>
      <c r="K340" s="20">
        <v>2021</v>
      </c>
      <c r="L340" s="42">
        <v>2021</v>
      </c>
      <c r="M340" s="32">
        <v>320000</v>
      </c>
      <c r="N340" s="32">
        <v>2605000</v>
      </c>
      <c r="O340" s="20" t="s">
        <v>851</v>
      </c>
      <c r="P340" s="20" t="s">
        <v>916</v>
      </c>
      <c r="Q340" s="20" t="s">
        <v>37</v>
      </c>
      <c r="R340" s="20" t="s">
        <v>37</v>
      </c>
      <c r="S340" s="20" t="s">
        <v>37</v>
      </c>
      <c r="T340" s="20" t="s">
        <v>37</v>
      </c>
      <c r="U340" s="20" t="s">
        <v>37</v>
      </c>
      <c r="V340" s="32" t="s">
        <v>37</v>
      </c>
      <c r="W340" s="32" t="s">
        <v>37</v>
      </c>
      <c r="X340" s="32"/>
      <c r="Y340" s="37" t="s">
        <v>1112</v>
      </c>
      <c r="Z340" s="37" t="s">
        <v>1113</v>
      </c>
      <c r="AA340" s="20" t="s">
        <v>1114</v>
      </c>
    </row>
    <row r="341" s="5" customFormat="1" ht="162" hidden="1" spans="1:27">
      <c r="A341" s="20">
        <v>350</v>
      </c>
      <c r="B341" s="20" t="s">
        <v>841</v>
      </c>
      <c r="C341" s="20" t="s">
        <v>1013</v>
      </c>
      <c r="D341" s="20" t="s">
        <v>1115</v>
      </c>
      <c r="E341" s="20" t="s">
        <v>78</v>
      </c>
      <c r="F341" s="20" t="s">
        <v>1101</v>
      </c>
      <c r="G341" s="20" t="s">
        <v>80</v>
      </c>
      <c r="H341" s="31" t="s">
        <v>139</v>
      </c>
      <c r="I341" s="31" t="s">
        <v>223</v>
      </c>
      <c r="J341" s="31"/>
      <c r="K341" s="20">
        <v>2020</v>
      </c>
      <c r="L341" s="20">
        <v>2021</v>
      </c>
      <c r="M341" s="32">
        <v>576060</v>
      </c>
      <c r="N341" s="32">
        <v>30498600</v>
      </c>
      <c r="O341" s="20" t="s">
        <v>851</v>
      </c>
      <c r="P341" s="20" t="s">
        <v>916</v>
      </c>
      <c r="Q341" s="20" t="s">
        <v>41</v>
      </c>
      <c r="R341" s="20" t="s">
        <v>41</v>
      </c>
      <c r="S341" s="20" t="s">
        <v>41</v>
      </c>
      <c r="T341" s="20" t="s">
        <v>40</v>
      </c>
      <c r="U341" s="20" t="s">
        <v>41</v>
      </c>
      <c r="V341" s="32" t="s">
        <v>37</v>
      </c>
      <c r="W341" s="32" t="s">
        <v>37</v>
      </c>
      <c r="X341" s="32"/>
      <c r="Y341" s="37" t="s">
        <v>1116</v>
      </c>
      <c r="Z341" s="37" t="s">
        <v>1117</v>
      </c>
      <c r="AA341" s="20" t="s">
        <v>1114</v>
      </c>
    </row>
    <row r="342" s="5" customFormat="1" ht="162" hidden="1" spans="1:27">
      <c r="A342" s="20">
        <v>351</v>
      </c>
      <c r="B342" s="20" t="s">
        <v>841</v>
      </c>
      <c r="C342" s="20" t="s">
        <v>1013</v>
      </c>
      <c r="D342" s="20" t="s">
        <v>1118</v>
      </c>
      <c r="E342" s="20" t="s">
        <v>78</v>
      </c>
      <c r="F342" s="20" t="s">
        <v>1101</v>
      </c>
      <c r="G342" s="20" t="s">
        <v>80</v>
      </c>
      <c r="H342" s="31" t="s">
        <v>139</v>
      </c>
      <c r="I342" s="31" t="s">
        <v>223</v>
      </c>
      <c r="J342" s="31"/>
      <c r="K342" s="20">
        <v>2020</v>
      </c>
      <c r="L342" s="20">
        <v>2021</v>
      </c>
      <c r="M342" s="32">
        <v>542308.1</v>
      </c>
      <c r="N342" s="32">
        <v>9574500</v>
      </c>
      <c r="O342" s="20" t="s">
        <v>851</v>
      </c>
      <c r="P342" s="20" t="s">
        <v>916</v>
      </c>
      <c r="Q342" s="20" t="s">
        <v>41</v>
      </c>
      <c r="R342" s="20" t="s">
        <v>41</v>
      </c>
      <c r="S342" s="20" t="s">
        <v>41</v>
      </c>
      <c r="T342" s="20" t="s">
        <v>40</v>
      </c>
      <c r="U342" s="20" t="s">
        <v>41</v>
      </c>
      <c r="V342" s="32" t="s">
        <v>37</v>
      </c>
      <c r="W342" s="32" t="s">
        <v>37</v>
      </c>
      <c r="X342" s="32"/>
      <c r="Y342" s="37" t="s">
        <v>1119</v>
      </c>
      <c r="Z342" s="37" t="s">
        <v>1120</v>
      </c>
      <c r="AA342" s="20" t="s">
        <v>1114</v>
      </c>
    </row>
    <row r="343" s="5" customFormat="1" ht="148.5" hidden="1" spans="1:27">
      <c r="A343" s="20">
        <v>352</v>
      </c>
      <c r="B343" s="20" t="s">
        <v>841</v>
      </c>
      <c r="C343" s="20" t="s">
        <v>1013</v>
      </c>
      <c r="D343" s="20" t="s">
        <v>1121</v>
      </c>
      <c r="E343" s="20" t="s">
        <v>78</v>
      </c>
      <c r="F343" s="20" t="s">
        <v>1101</v>
      </c>
      <c r="G343" s="20" t="s">
        <v>80</v>
      </c>
      <c r="H343" s="31" t="s">
        <v>139</v>
      </c>
      <c r="I343" s="31" t="s">
        <v>223</v>
      </c>
      <c r="J343" s="31"/>
      <c r="K343" s="20">
        <v>2020</v>
      </c>
      <c r="L343" s="20">
        <v>2021</v>
      </c>
      <c r="M343" s="32">
        <v>50000</v>
      </c>
      <c r="N343" s="32">
        <v>10824200</v>
      </c>
      <c r="O343" s="20" t="s">
        <v>851</v>
      </c>
      <c r="P343" s="20" t="s">
        <v>916</v>
      </c>
      <c r="Q343" s="20" t="s">
        <v>41</v>
      </c>
      <c r="R343" s="20" t="s">
        <v>41</v>
      </c>
      <c r="S343" s="20" t="s">
        <v>41</v>
      </c>
      <c r="T343" s="20" t="s">
        <v>40</v>
      </c>
      <c r="U343" s="20" t="s">
        <v>41</v>
      </c>
      <c r="V343" s="32" t="s">
        <v>37</v>
      </c>
      <c r="W343" s="32" t="s">
        <v>37</v>
      </c>
      <c r="X343" s="32"/>
      <c r="Y343" s="37" t="s">
        <v>1122</v>
      </c>
      <c r="Z343" s="37" t="s">
        <v>1123</v>
      </c>
      <c r="AA343" s="20" t="s">
        <v>1114</v>
      </c>
    </row>
    <row r="344" s="5" customFormat="1" ht="148.5" hidden="1" spans="1:27">
      <c r="A344" s="20">
        <v>353</v>
      </c>
      <c r="B344" s="20" t="s">
        <v>841</v>
      </c>
      <c r="C344" s="20" t="s">
        <v>1013</v>
      </c>
      <c r="D344" s="20" t="s">
        <v>1124</v>
      </c>
      <c r="E344" s="20" t="s">
        <v>78</v>
      </c>
      <c r="F344" s="20" t="s">
        <v>1101</v>
      </c>
      <c r="G344" s="20" t="s">
        <v>80</v>
      </c>
      <c r="H344" s="31" t="s">
        <v>139</v>
      </c>
      <c r="I344" s="31" t="s">
        <v>223</v>
      </c>
      <c r="J344" s="31"/>
      <c r="K344" s="20">
        <v>2020</v>
      </c>
      <c r="L344" s="20">
        <v>2021</v>
      </c>
      <c r="M344" s="32">
        <v>210000</v>
      </c>
      <c r="N344" s="32">
        <v>14861000</v>
      </c>
      <c r="O344" s="20" t="s">
        <v>851</v>
      </c>
      <c r="P344" s="20" t="s">
        <v>916</v>
      </c>
      <c r="Q344" s="20" t="s">
        <v>41</v>
      </c>
      <c r="R344" s="20" t="s">
        <v>41</v>
      </c>
      <c r="S344" s="20" t="s">
        <v>41</v>
      </c>
      <c r="T344" s="20" t="s">
        <v>40</v>
      </c>
      <c r="U344" s="20" t="s">
        <v>41</v>
      </c>
      <c r="V344" s="32" t="s">
        <v>37</v>
      </c>
      <c r="W344" s="32" t="s">
        <v>37</v>
      </c>
      <c r="X344" s="32"/>
      <c r="Y344" s="37" t="s">
        <v>1125</v>
      </c>
      <c r="Z344" s="37" t="s">
        <v>1126</v>
      </c>
      <c r="AA344" s="20" t="s">
        <v>1114</v>
      </c>
    </row>
    <row r="345" s="5" customFormat="1" ht="148.5" hidden="1" spans="1:27">
      <c r="A345" s="20">
        <v>354</v>
      </c>
      <c r="B345" s="20" t="s">
        <v>841</v>
      </c>
      <c r="C345" s="20" t="s">
        <v>1013</v>
      </c>
      <c r="D345" s="20" t="s">
        <v>1127</v>
      </c>
      <c r="E345" s="20" t="s">
        <v>78</v>
      </c>
      <c r="F345" s="20" t="s">
        <v>1101</v>
      </c>
      <c r="G345" s="20" t="s">
        <v>80</v>
      </c>
      <c r="H345" s="31" t="s">
        <v>139</v>
      </c>
      <c r="I345" s="31" t="s">
        <v>223</v>
      </c>
      <c r="J345" s="31"/>
      <c r="K345" s="20">
        <v>2020</v>
      </c>
      <c r="L345" s="20">
        <v>2021</v>
      </c>
      <c r="M345" s="32">
        <v>520000</v>
      </c>
      <c r="N345" s="32">
        <v>8462600</v>
      </c>
      <c r="O345" s="20" t="s">
        <v>851</v>
      </c>
      <c r="P345" s="20" t="s">
        <v>916</v>
      </c>
      <c r="Q345" s="20" t="s">
        <v>41</v>
      </c>
      <c r="R345" s="20" t="s">
        <v>41</v>
      </c>
      <c r="S345" s="20" t="s">
        <v>41</v>
      </c>
      <c r="T345" s="20" t="s">
        <v>40</v>
      </c>
      <c r="U345" s="20" t="s">
        <v>41</v>
      </c>
      <c r="V345" s="32" t="s">
        <v>37</v>
      </c>
      <c r="W345" s="32" t="s">
        <v>37</v>
      </c>
      <c r="X345" s="32"/>
      <c r="Y345" s="37" t="s">
        <v>1128</v>
      </c>
      <c r="Z345" s="37" t="s">
        <v>1129</v>
      </c>
      <c r="AA345" s="20" t="s">
        <v>1114</v>
      </c>
    </row>
    <row r="346" s="5" customFormat="1" ht="148.5" hidden="1" spans="1:27">
      <c r="A346" s="20">
        <v>355</v>
      </c>
      <c r="B346" s="20" t="s">
        <v>841</v>
      </c>
      <c r="C346" s="20" t="s">
        <v>1013</v>
      </c>
      <c r="D346" s="20" t="s">
        <v>1130</v>
      </c>
      <c r="E346" s="20" t="s">
        <v>78</v>
      </c>
      <c r="F346" s="20" t="s">
        <v>1101</v>
      </c>
      <c r="G346" s="20" t="s">
        <v>80</v>
      </c>
      <c r="H346" s="31" t="s">
        <v>139</v>
      </c>
      <c r="I346" s="31" t="s">
        <v>223</v>
      </c>
      <c r="J346" s="31"/>
      <c r="K346" s="20">
        <v>2020</v>
      </c>
      <c r="L346" s="20">
        <v>2021</v>
      </c>
      <c r="M346" s="32">
        <v>590000</v>
      </c>
      <c r="N346" s="32">
        <v>10628600</v>
      </c>
      <c r="O346" s="20" t="s">
        <v>851</v>
      </c>
      <c r="P346" s="20" t="s">
        <v>916</v>
      </c>
      <c r="Q346" s="20" t="s">
        <v>41</v>
      </c>
      <c r="R346" s="20" t="s">
        <v>41</v>
      </c>
      <c r="S346" s="20" t="s">
        <v>41</v>
      </c>
      <c r="T346" s="20" t="s">
        <v>40</v>
      </c>
      <c r="U346" s="20" t="s">
        <v>41</v>
      </c>
      <c r="V346" s="32" t="s">
        <v>37</v>
      </c>
      <c r="W346" s="32" t="s">
        <v>37</v>
      </c>
      <c r="X346" s="32"/>
      <c r="Y346" s="37" t="s">
        <v>1131</v>
      </c>
      <c r="Z346" s="37" t="s">
        <v>1132</v>
      </c>
      <c r="AA346" s="20" t="s">
        <v>1114</v>
      </c>
    </row>
    <row r="347" s="5" customFormat="1" ht="162" hidden="1" spans="1:27">
      <c r="A347" s="20">
        <v>356</v>
      </c>
      <c r="B347" s="20" t="s">
        <v>841</v>
      </c>
      <c r="C347" s="20" t="s">
        <v>1013</v>
      </c>
      <c r="D347" s="20" t="s">
        <v>1133</v>
      </c>
      <c r="E347" s="20" t="s">
        <v>78</v>
      </c>
      <c r="F347" s="20" t="s">
        <v>1101</v>
      </c>
      <c r="G347" s="20" t="s">
        <v>80</v>
      </c>
      <c r="H347" s="31" t="s">
        <v>139</v>
      </c>
      <c r="I347" s="31" t="s">
        <v>223</v>
      </c>
      <c r="J347" s="31"/>
      <c r="K347" s="20">
        <v>2020</v>
      </c>
      <c r="L347" s="20">
        <v>2021</v>
      </c>
      <c r="M347" s="32">
        <v>320000</v>
      </c>
      <c r="N347" s="32">
        <v>5260500</v>
      </c>
      <c r="O347" s="20" t="s">
        <v>851</v>
      </c>
      <c r="P347" s="20" t="s">
        <v>916</v>
      </c>
      <c r="Q347" s="20" t="s">
        <v>41</v>
      </c>
      <c r="R347" s="20" t="s">
        <v>41</v>
      </c>
      <c r="S347" s="20" t="s">
        <v>41</v>
      </c>
      <c r="T347" s="20" t="s">
        <v>40</v>
      </c>
      <c r="U347" s="20" t="s">
        <v>41</v>
      </c>
      <c r="V347" s="32" t="s">
        <v>37</v>
      </c>
      <c r="W347" s="32" t="s">
        <v>37</v>
      </c>
      <c r="X347" s="32"/>
      <c r="Y347" s="37" t="s">
        <v>1134</v>
      </c>
      <c r="Z347" s="37" t="s">
        <v>1135</v>
      </c>
      <c r="AA347" s="20" t="s">
        <v>1114</v>
      </c>
    </row>
    <row r="348" s="5" customFormat="1" ht="162" hidden="1" spans="1:27">
      <c r="A348" s="20">
        <v>357</v>
      </c>
      <c r="B348" s="20" t="s">
        <v>841</v>
      </c>
      <c r="C348" s="20" t="s">
        <v>1013</v>
      </c>
      <c r="D348" s="20" t="s">
        <v>1136</v>
      </c>
      <c r="E348" s="20" t="s">
        <v>78</v>
      </c>
      <c r="F348" s="20" t="s">
        <v>1101</v>
      </c>
      <c r="G348" s="20" t="s">
        <v>80</v>
      </c>
      <c r="H348" s="31" t="s">
        <v>139</v>
      </c>
      <c r="I348" s="31" t="s">
        <v>223</v>
      </c>
      <c r="J348" s="31"/>
      <c r="K348" s="20">
        <v>2020</v>
      </c>
      <c r="L348" s="20">
        <v>2021</v>
      </c>
      <c r="M348" s="32">
        <v>520000</v>
      </c>
      <c r="N348" s="32">
        <v>8001000</v>
      </c>
      <c r="O348" s="20" t="s">
        <v>851</v>
      </c>
      <c r="P348" s="20" t="s">
        <v>916</v>
      </c>
      <c r="Q348" s="20" t="s">
        <v>41</v>
      </c>
      <c r="R348" s="20" t="s">
        <v>41</v>
      </c>
      <c r="S348" s="20" t="s">
        <v>41</v>
      </c>
      <c r="T348" s="20" t="s">
        <v>40</v>
      </c>
      <c r="U348" s="20" t="s">
        <v>41</v>
      </c>
      <c r="V348" s="32" t="s">
        <v>37</v>
      </c>
      <c r="W348" s="32" t="s">
        <v>37</v>
      </c>
      <c r="X348" s="32"/>
      <c r="Y348" s="37" t="s">
        <v>1137</v>
      </c>
      <c r="Z348" s="37" t="s">
        <v>1138</v>
      </c>
      <c r="AA348" s="20" t="s">
        <v>1114</v>
      </c>
    </row>
    <row r="349" s="5" customFormat="1" ht="121.5" hidden="1" spans="1:27">
      <c r="A349" s="20">
        <v>358</v>
      </c>
      <c r="B349" s="20" t="s">
        <v>841</v>
      </c>
      <c r="C349" s="20" t="s">
        <v>1013</v>
      </c>
      <c r="D349" s="20" t="s">
        <v>1139</v>
      </c>
      <c r="E349" s="20" t="s">
        <v>78</v>
      </c>
      <c r="F349" s="20" t="s">
        <v>1060</v>
      </c>
      <c r="G349" s="20" t="s">
        <v>80</v>
      </c>
      <c r="H349" s="31" t="s">
        <v>149</v>
      </c>
      <c r="I349" s="31" t="s">
        <v>400</v>
      </c>
      <c r="J349" s="31"/>
      <c r="K349" s="20">
        <v>2020</v>
      </c>
      <c r="L349" s="42">
        <v>2020</v>
      </c>
      <c r="M349" s="32">
        <v>1430000</v>
      </c>
      <c r="N349" s="32">
        <v>4363400</v>
      </c>
      <c r="O349" s="20" t="s">
        <v>851</v>
      </c>
      <c r="P349" s="20" t="s">
        <v>916</v>
      </c>
      <c r="Q349" s="20" t="s">
        <v>41</v>
      </c>
      <c r="R349" s="20" t="s">
        <v>40</v>
      </c>
      <c r="S349" s="20" t="s">
        <v>41</v>
      </c>
      <c r="T349" s="20" t="s">
        <v>40</v>
      </c>
      <c r="U349" s="20" t="s">
        <v>37</v>
      </c>
      <c r="V349" s="32" t="s">
        <v>37</v>
      </c>
      <c r="W349" s="32" t="s">
        <v>37</v>
      </c>
      <c r="X349" s="32" t="s">
        <v>889</v>
      </c>
      <c r="Y349" s="37" t="s">
        <v>1140</v>
      </c>
      <c r="Z349" s="37" t="s">
        <v>1141</v>
      </c>
      <c r="AA349" s="20" t="s">
        <v>1114</v>
      </c>
    </row>
    <row r="350" s="5" customFormat="1" ht="121.5" hidden="1" spans="1:27">
      <c r="A350" s="20">
        <v>359</v>
      </c>
      <c r="B350" s="20" t="s">
        <v>841</v>
      </c>
      <c r="C350" s="20" t="s">
        <v>1013</v>
      </c>
      <c r="D350" s="42" t="s">
        <v>1142</v>
      </c>
      <c r="E350" s="20" t="s">
        <v>78</v>
      </c>
      <c r="F350" s="20" t="s">
        <v>1023</v>
      </c>
      <c r="G350" s="20" t="s">
        <v>80</v>
      </c>
      <c r="H350" s="31" t="s">
        <v>139</v>
      </c>
      <c r="I350" s="31" t="s">
        <v>623</v>
      </c>
      <c r="J350" s="31"/>
      <c r="K350" s="20">
        <v>2021</v>
      </c>
      <c r="L350" s="20">
        <v>2021</v>
      </c>
      <c r="M350" s="32">
        <v>3393793</v>
      </c>
      <c r="N350" s="32">
        <v>3813600</v>
      </c>
      <c r="O350" s="20" t="s">
        <v>851</v>
      </c>
      <c r="P350" s="20" t="s">
        <v>846</v>
      </c>
      <c r="Q350" s="20" t="s">
        <v>41</v>
      </c>
      <c r="R350" s="20" t="s">
        <v>41</v>
      </c>
      <c r="S350" s="20" t="s">
        <v>41</v>
      </c>
      <c r="T350" s="20" t="s">
        <v>37</v>
      </c>
      <c r="U350" s="20" t="s">
        <v>37</v>
      </c>
      <c r="V350" s="32" t="s">
        <v>37</v>
      </c>
      <c r="W350" s="32" t="s">
        <v>37</v>
      </c>
      <c r="X350" s="32"/>
      <c r="Y350" s="37" t="s">
        <v>1143</v>
      </c>
      <c r="Z350" s="37" t="s">
        <v>1144</v>
      </c>
      <c r="AA350" s="20" t="s">
        <v>1114</v>
      </c>
    </row>
    <row r="351" s="5" customFormat="1" ht="121.5" hidden="1" spans="1:27">
      <c r="A351" s="20">
        <v>360</v>
      </c>
      <c r="B351" s="20" t="s">
        <v>841</v>
      </c>
      <c r="C351" s="20" t="s">
        <v>1013</v>
      </c>
      <c r="D351" s="20" t="s">
        <v>1145</v>
      </c>
      <c r="E351" s="20" t="s">
        <v>78</v>
      </c>
      <c r="F351" s="20" t="s">
        <v>1060</v>
      </c>
      <c r="G351" s="20" t="s">
        <v>80</v>
      </c>
      <c r="H351" s="31" t="s">
        <v>149</v>
      </c>
      <c r="I351" s="31" t="s">
        <v>400</v>
      </c>
      <c r="J351" s="31"/>
      <c r="K351" s="20">
        <v>2021</v>
      </c>
      <c r="L351" s="42">
        <v>2021</v>
      </c>
      <c r="M351" s="32">
        <v>1774800</v>
      </c>
      <c r="N351" s="32">
        <v>2400000</v>
      </c>
      <c r="O351" s="20" t="s">
        <v>851</v>
      </c>
      <c r="P351" s="20" t="s">
        <v>846</v>
      </c>
      <c r="Q351" s="20" t="s">
        <v>40</v>
      </c>
      <c r="R351" s="20" t="s">
        <v>41</v>
      </c>
      <c r="S351" s="20" t="s">
        <v>37</v>
      </c>
      <c r="T351" s="20" t="s">
        <v>40</v>
      </c>
      <c r="U351" s="20" t="s">
        <v>37</v>
      </c>
      <c r="V351" s="32" t="s">
        <v>37</v>
      </c>
      <c r="W351" s="32" t="s">
        <v>37</v>
      </c>
      <c r="X351" s="32"/>
      <c r="Y351" s="37" t="s">
        <v>1140</v>
      </c>
      <c r="Z351" s="37" t="s">
        <v>1146</v>
      </c>
      <c r="AA351" s="20" t="s">
        <v>1114</v>
      </c>
    </row>
    <row r="352" s="5" customFormat="1" ht="162" hidden="1" spans="1:27">
      <c r="A352" s="20">
        <v>361</v>
      </c>
      <c r="B352" s="20" t="s">
        <v>841</v>
      </c>
      <c r="C352" s="20" t="s">
        <v>1013</v>
      </c>
      <c r="D352" s="20" t="s">
        <v>1147</v>
      </c>
      <c r="E352" s="20" t="s">
        <v>78</v>
      </c>
      <c r="F352" s="20" t="s">
        <v>1101</v>
      </c>
      <c r="G352" s="20" t="s">
        <v>80</v>
      </c>
      <c r="H352" s="31" t="s">
        <v>35</v>
      </c>
      <c r="I352" s="31" t="s">
        <v>36</v>
      </c>
      <c r="J352" s="31"/>
      <c r="K352" s="20">
        <v>2022</v>
      </c>
      <c r="L352" s="20">
        <v>2023</v>
      </c>
      <c r="M352" s="32">
        <v>1000000</v>
      </c>
      <c r="N352" s="32">
        <v>1000000</v>
      </c>
      <c r="O352" s="20" t="s">
        <v>845</v>
      </c>
      <c r="P352" s="20" t="s">
        <v>846</v>
      </c>
      <c r="Q352" s="20" t="s">
        <v>40</v>
      </c>
      <c r="R352" s="20" t="s">
        <v>40</v>
      </c>
      <c r="S352" s="20" t="s">
        <v>41</v>
      </c>
      <c r="T352" s="20" t="s">
        <v>40</v>
      </c>
      <c r="U352" s="20" t="s">
        <v>41</v>
      </c>
      <c r="V352" s="32" t="s">
        <v>37</v>
      </c>
      <c r="W352" s="32" t="s">
        <v>37</v>
      </c>
      <c r="X352" s="32"/>
      <c r="Y352" s="37" t="s">
        <v>1148</v>
      </c>
      <c r="Z352" s="37" t="s">
        <v>1149</v>
      </c>
      <c r="AA352" s="20"/>
    </row>
    <row r="353" s="5" customFormat="1" ht="135" hidden="1" spans="1:27">
      <c r="A353" s="20">
        <v>362</v>
      </c>
      <c r="B353" s="20" t="s">
        <v>841</v>
      </c>
      <c r="C353" s="20" t="s">
        <v>1013</v>
      </c>
      <c r="D353" s="20" t="s">
        <v>1150</v>
      </c>
      <c r="E353" s="20" t="s">
        <v>78</v>
      </c>
      <c r="F353" s="20" t="s">
        <v>1027</v>
      </c>
      <c r="G353" s="20" t="s">
        <v>80</v>
      </c>
      <c r="H353" s="31" t="s">
        <v>35</v>
      </c>
      <c r="I353" s="31" t="s">
        <v>36</v>
      </c>
      <c r="J353" s="31"/>
      <c r="K353" s="20" t="s">
        <v>1151</v>
      </c>
      <c r="L353" s="20" t="s">
        <v>1152</v>
      </c>
      <c r="M353" s="32">
        <v>4000000</v>
      </c>
      <c r="N353" s="32">
        <v>5070000</v>
      </c>
      <c r="O353" s="20" t="s">
        <v>922</v>
      </c>
      <c r="P353" s="20" t="s">
        <v>916</v>
      </c>
      <c r="Q353" s="20" t="s">
        <v>37</v>
      </c>
      <c r="R353" s="20" t="s">
        <v>37</v>
      </c>
      <c r="S353" s="20" t="s">
        <v>37</v>
      </c>
      <c r="T353" s="20" t="s">
        <v>40</v>
      </c>
      <c r="U353" s="20" t="s">
        <v>37</v>
      </c>
      <c r="V353" s="32" t="s">
        <v>41</v>
      </c>
      <c r="W353" s="32" t="s">
        <v>37</v>
      </c>
      <c r="X353" s="32" t="s">
        <v>939</v>
      </c>
      <c r="Y353" s="37" t="s">
        <v>1153</v>
      </c>
      <c r="Z353" s="37" t="s">
        <v>1154</v>
      </c>
      <c r="AA353" s="20"/>
    </row>
    <row r="354" s="5" customFormat="1" ht="175.5" hidden="1" spans="1:27">
      <c r="A354" s="20">
        <v>363</v>
      </c>
      <c r="B354" s="20" t="s">
        <v>841</v>
      </c>
      <c r="C354" s="20" t="s">
        <v>1013</v>
      </c>
      <c r="D354" s="20" t="s">
        <v>1155</v>
      </c>
      <c r="E354" s="20" t="s">
        <v>78</v>
      </c>
      <c r="F354" s="20" t="s">
        <v>1060</v>
      </c>
      <c r="G354" s="20" t="s">
        <v>80</v>
      </c>
      <c r="H354" s="31" t="s">
        <v>35</v>
      </c>
      <c r="I354" s="31" t="s">
        <v>36</v>
      </c>
      <c r="J354" s="31"/>
      <c r="K354" s="20" t="s">
        <v>1156</v>
      </c>
      <c r="L354" s="20" t="s">
        <v>1157</v>
      </c>
      <c r="M354" s="32">
        <v>20000000</v>
      </c>
      <c r="N354" s="32">
        <v>50970000.95</v>
      </c>
      <c r="O354" s="20" t="s">
        <v>851</v>
      </c>
      <c r="P354" s="20" t="s">
        <v>916</v>
      </c>
      <c r="Q354" s="20" t="s">
        <v>41</v>
      </c>
      <c r="R354" s="20" t="s">
        <v>37</v>
      </c>
      <c r="S354" s="20" t="s">
        <v>40</v>
      </c>
      <c r="T354" s="20" t="s">
        <v>37</v>
      </c>
      <c r="U354" s="20" t="s">
        <v>37</v>
      </c>
      <c r="V354" s="32" t="s">
        <v>41</v>
      </c>
      <c r="W354" s="32" t="s">
        <v>37</v>
      </c>
      <c r="X354" s="32" t="s">
        <v>866</v>
      </c>
      <c r="Y354" s="37" t="s">
        <v>1158</v>
      </c>
      <c r="Z354" s="37" t="s">
        <v>1159</v>
      </c>
      <c r="AA354" s="20"/>
    </row>
    <row r="355" s="5" customFormat="1" ht="135" hidden="1" spans="1:27">
      <c r="A355" s="20">
        <v>364</v>
      </c>
      <c r="B355" s="20" t="s">
        <v>841</v>
      </c>
      <c r="C355" s="20" t="s">
        <v>1013</v>
      </c>
      <c r="D355" s="20" t="s">
        <v>1160</v>
      </c>
      <c r="E355" s="20" t="s">
        <v>78</v>
      </c>
      <c r="F355" s="20" t="s">
        <v>1023</v>
      </c>
      <c r="G355" s="20" t="s">
        <v>80</v>
      </c>
      <c r="H355" s="31" t="s">
        <v>35</v>
      </c>
      <c r="I355" s="31" t="s">
        <v>36</v>
      </c>
      <c r="J355" s="31"/>
      <c r="K355" s="20">
        <v>2023</v>
      </c>
      <c r="L355" s="20">
        <v>2023</v>
      </c>
      <c r="M355" s="32">
        <v>3000000</v>
      </c>
      <c r="N355" s="32">
        <v>3000000</v>
      </c>
      <c r="O355" s="20" t="s">
        <v>851</v>
      </c>
      <c r="P355" s="20" t="s">
        <v>846</v>
      </c>
      <c r="Q355" s="20" t="s">
        <v>40</v>
      </c>
      <c r="R355" s="20" t="s">
        <v>40</v>
      </c>
      <c r="S355" s="20" t="s">
        <v>40</v>
      </c>
      <c r="T355" s="20" t="s">
        <v>40</v>
      </c>
      <c r="U355" s="20" t="s">
        <v>37</v>
      </c>
      <c r="V355" s="32" t="s">
        <v>37</v>
      </c>
      <c r="W355" s="32" t="s">
        <v>37</v>
      </c>
      <c r="X355" s="32"/>
      <c r="Y355" s="37" t="s">
        <v>1161</v>
      </c>
      <c r="Z355" s="37" t="s">
        <v>1162</v>
      </c>
      <c r="AA355" s="20"/>
    </row>
    <row r="356" s="5" customFormat="1" ht="94.5" hidden="1" spans="1:27">
      <c r="A356" s="20">
        <v>365</v>
      </c>
      <c r="B356" s="20" t="s">
        <v>841</v>
      </c>
      <c r="C356" s="20" t="s">
        <v>1013</v>
      </c>
      <c r="D356" s="20" t="s">
        <v>1163</v>
      </c>
      <c r="E356" s="20" t="s">
        <v>78</v>
      </c>
      <c r="F356" s="20" t="s">
        <v>1056</v>
      </c>
      <c r="G356" s="20" t="s">
        <v>80</v>
      </c>
      <c r="H356" s="31" t="s">
        <v>35</v>
      </c>
      <c r="I356" s="31" t="s">
        <v>36</v>
      </c>
      <c r="J356" s="31"/>
      <c r="K356" s="20">
        <v>2022</v>
      </c>
      <c r="L356" s="20">
        <v>2026</v>
      </c>
      <c r="M356" s="32">
        <v>5000000</v>
      </c>
      <c r="N356" s="32">
        <v>895933200</v>
      </c>
      <c r="O356" s="20" t="s">
        <v>851</v>
      </c>
      <c r="P356" s="20" t="s">
        <v>916</v>
      </c>
      <c r="Q356" s="20" t="s">
        <v>41</v>
      </c>
      <c r="R356" s="20" t="s">
        <v>41</v>
      </c>
      <c r="S356" s="20" t="s">
        <v>37</v>
      </c>
      <c r="T356" s="20" t="s">
        <v>37</v>
      </c>
      <c r="U356" s="20" t="s">
        <v>37</v>
      </c>
      <c r="V356" s="32" t="s">
        <v>37</v>
      </c>
      <c r="W356" s="32" t="s">
        <v>37</v>
      </c>
      <c r="X356" s="32"/>
      <c r="Y356" s="37" t="s">
        <v>1164</v>
      </c>
      <c r="Z356" s="37" t="s">
        <v>1165</v>
      </c>
      <c r="AA356" s="20"/>
    </row>
    <row r="357" s="5" customFormat="1" ht="135" hidden="1" spans="1:27">
      <c r="A357" s="20">
        <v>366</v>
      </c>
      <c r="B357" s="20" t="s">
        <v>841</v>
      </c>
      <c r="C357" s="20" t="s">
        <v>1013</v>
      </c>
      <c r="D357" s="20" t="s">
        <v>1166</v>
      </c>
      <c r="E357" s="20" t="s">
        <v>78</v>
      </c>
      <c r="F357" s="20" t="s">
        <v>1056</v>
      </c>
      <c r="G357" s="20" t="s">
        <v>80</v>
      </c>
      <c r="H357" s="31" t="s">
        <v>35</v>
      </c>
      <c r="I357" s="31" t="s">
        <v>36</v>
      </c>
      <c r="J357" s="31"/>
      <c r="K357" s="20">
        <v>2022</v>
      </c>
      <c r="L357" s="20">
        <v>2026</v>
      </c>
      <c r="M357" s="32">
        <v>3000000</v>
      </c>
      <c r="N357" s="32">
        <v>648550400</v>
      </c>
      <c r="O357" s="20" t="s">
        <v>851</v>
      </c>
      <c r="P357" s="20" t="s">
        <v>916</v>
      </c>
      <c r="Q357" s="20" t="s">
        <v>41</v>
      </c>
      <c r="R357" s="20" t="s">
        <v>41</v>
      </c>
      <c r="S357" s="20" t="s">
        <v>37</v>
      </c>
      <c r="T357" s="20" t="s">
        <v>37</v>
      </c>
      <c r="U357" s="20" t="s">
        <v>37</v>
      </c>
      <c r="V357" s="32" t="s">
        <v>37</v>
      </c>
      <c r="W357" s="32" t="s">
        <v>37</v>
      </c>
      <c r="X357" s="32"/>
      <c r="Y357" s="37" t="s">
        <v>1167</v>
      </c>
      <c r="Z357" s="37" t="s">
        <v>1165</v>
      </c>
      <c r="AA357" s="20"/>
    </row>
    <row r="358" s="5" customFormat="1" ht="121.5" hidden="1" spans="1:27">
      <c r="A358" s="20">
        <v>367</v>
      </c>
      <c r="B358" s="20" t="s">
        <v>841</v>
      </c>
      <c r="C358" s="20" t="s">
        <v>1013</v>
      </c>
      <c r="D358" s="20" t="s">
        <v>1168</v>
      </c>
      <c r="E358" s="20" t="s">
        <v>78</v>
      </c>
      <c r="F358" s="20" t="s">
        <v>1056</v>
      </c>
      <c r="G358" s="20" t="s">
        <v>80</v>
      </c>
      <c r="H358" s="31" t="s">
        <v>35</v>
      </c>
      <c r="I358" s="31" t="s">
        <v>36</v>
      </c>
      <c r="J358" s="31"/>
      <c r="K358" s="20">
        <v>2020</v>
      </c>
      <c r="L358" s="20">
        <v>2025</v>
      </c>
      <c r="M358" s="32">
        <v>7548517.9</v>
      </c>
      <c r="N358" s="32">
        <v>2187144500</v>
      </c>
      <c r="O358" s="20" t="s">
        <v>851</v>
      </c>
      <c r="P358" s="20" t="s">
        <v>916</v>
      </c>
      <c r="Q358" s="20" t="s">
        <v>41</v>
      </c>
      <c r="R358" s="20" t="s">
        <v>41</v>
      </c>
      <c r="S358" s="20" t="s">
        <v>41</v>
      </c>
      <c r="T358" s="20" t="s">
        <v>37</v>
      </c>
      <c r="U358" s="20" t="s">
        <v>37</v>
      </c>
      <c r="V358" s="32" t="s">
        <v>41</v>
      </c>
      <c r="W358" s="32" t="s">
        <v>37</v>
      </c>
      <c r="X358" s="32"/>
      <c r="Y358" s="37" t="s">
        <v>1169</v>
      </c>
      <c r="Z358" s="37" t="s">
        <v>1170</v>
      </c>
      <c r="AA358" s="20"/>
    </row>
    <row r="359" s="5" customFormat="1" ht="135" hidden="1" spans="1:27">
      <c r="A359" s="20">
        <v>368</v>
      </c>
      <c r="B359" s="20" t="s">
        <v>841</v>
      </c>
      <c r="C359" s="20" t="s">
        <v>1013</v>
      </c>
      <c r="D359" s="20" t="s">
        <v>1171</v>
      </c>
      <c r="E359" s="20" t="s">
        <v>78</v>
      </c>
      <c r="F359" s="20" t="s">
        <v>1056</v>
      </c>
      <c r="G359" s="20" t="s">
        <v>80</v>
      </c>
      <c r="H359" s="31" t="s">
        <v>149</v>
      </c>
      <c r="I359" s="31" t="s">
        <v>400</v>
      </c>
      <c r="J359" s="31"/>
      <c r="K359" s="20">
        <v>2017</v>
      </c>
      <c r="L359" s="42">
        <v>2021</v>
      </c>
      <c r="M359" s="32">
        <v>5000000</v>
      </c>
      <c r="N359" s="32">
        <v>46000500</v>
      </c>
      <c r="O359" s="20" t="s">
        <v>851</v>
      </c>
      <c r="P359" s="20" t="s">
        <v>916</v>
      </c>
      <c r="Q359" s="20" t="s">
        <v>41</v>
      </c>
      <c r="R359" s="20" t="s">
        <v>41</v>
      </c>
      <c r="S359" s="20" t="s">
        <v>41</v>
      </c>
      <c r="T359" s="20" t="s">
        <v>40</v>
      </c>
      <c r="U359" s="20" t="s">
        <v>37</v>
      </c>
      <c r="V359" s="32" t="s">
        <v>37</v>
      </c>
      <c r="W359" s="32" t="s">
        <v>37</v>
      </c>
      <c r="X359" s="32"/>
      <c r="Y359" s="37" t="s">
        <v>1172</v>
      </c>
      <c r="Z359" s="37" t="s">
        <v>1173</v>
      </c>
      <c r="AA359" s="20" t="s">
        <v>1174</v>
      </c>
    </row>
    <row r="360" s="5" customFormat="1" ht="135" hidden="1" spans="1:27">
      <c r="A360" s="20">
        <v>369</v>
      </c>
      <c r="B360" s="20" t="s">
        <v>841</v>
      </c>
      <c r="C360" s="20" t="s">
        <v>1013</v>
      </c>
      <c r="D360" s="20" t="s">
        <v>1175</v>
      </c>
      <c r="E360" s="20" t="s">
        <v>78</v>
      </c>
      <c r="F360" s="20" t="s">
        <v>1060</v>
      </c>
      <c r="G360" s="20" t="s">
        <v>80</v>
      </c>
      <c r="H360" s="31" t="s">
        <v>35</v>
      </c>
      <c r="I360" s="31" t="s">
        <v>36</v>
      </c>
      <c r="J360" s="31"/>
      <c r="K360" s="20">
        <v>2022</v>
      </c>
      <c r="L360" s="20">
        <v>2023</v>
      </c>
      <c r="M360" s="32">
        <v>6348000</v>
      </c>
      <c r="N360" s="32">
        <v>8348000</v>
      </c>
      <c r="O360" s="20" t="s">
        <v>851</v>
      </c>
      <c r="P360" s="20" t="s">
        <v>916</v>
      </c>
      <c r="Q360" s="20" t="s">
        <v>41</v>
      </c>
      <c r="R360" s="20" t="s">
        <v>41</v>
      </c>
      <c r="S360" s="20" t="s">
        <v>41</v>
      </c>
      <c r="T360" s="20" t="s">
        <v>40</v>
      </c>
      <c r="U360" s="20" t="s">
        <v>37</v>
      </c>
      <c r="V360" s="32" t="s">
        <v>37</v>
      </c>
      <c r="W360" s="32" t="s">
        <v>37</v>
      </c>
      <c r="X360" s="32" t="s">
        <v>860</v>
      </c>
      <c r="Y360" s="37" t="s">
        <v>1176</v>
      </c>
      <c r="Z360" s="37" t="s">
        <v>1177</v>
      </c>
      <c r="AA360" s="20"/>
    </row>
    <row r="361" s="5" customFormat="1" ht="40.5" hidden="1" spans="1:27">
      <c r="A361" s="20">
        <v>370</v>
      </c>
      <c r="B361" s="20" t="s">
        <v>841</v>
      </c>
      <c r="C361" s="20" t="s">
        <v>1178</v>
      </c>
      <c r="D361" s="20" t="s">
        <v>1179</v>
      </c>
      <c r="E361" s="20" t="s">
        <v>261</v>
      </c>
      <c r="F361" s="20" t="s">
        <v>1180</v>
      </c>
      <c r="G361" s="20" t="s">
        <v>90</v>
      </c>
      <c r="H361" s="31" t="s">
        <v>139</v>
      </c>
      <c r="I361" s="31" t="s">
        <v>36</v>
      </c>
      <c r="J361" s="31"/>
      <c r="K361" s="20">
        <v>2023</v>
      </c>
      <c r="L361" s="20">
        <v>2023</v>
      </c>
      <c r="M361" s="32">
        <v>4767000</v>
      </c>
      <c r="N361" s="32">
        <v>9534000</v>
      </c>
      <c r="O361" s="20" t="s">
        <v>845</v>
      </c>
      <c r="P361" s="20" t="s">
        <v>846</v>
      </c>
      <c r="Q361" s="20" t="s">
        <v>41</v>
      </c>
      <c r="R361" s="20" t="s">
        <v>37</v>
      </c>
      <c r="S361" s="20" t="s">
        <v>41</v>
      </c>
      <c r="T361" s="20" t="s">
        <v>40</v>
      </c>
      <c r="U361" s="20" t="s">
        <v>41</v>
      </c>
      <c r="V361" s="32" t="s">
        <v>37</v>
      </c>
      <c r="W361" s="32" t="s">
        <v>37</v>
      </c>
      <c r="X361" s="32" t="s">
        <v>1181</v>
      </c>
      <c r="Y361" s="37" t="s">
        <v>1182</v>
      </c>
      <c r="Z361" s="37" t="s">
        <v>1182</v>
      </c>
      <c r="AA361" s="20"/>
    </row>
    <row r="362" s="5" customFormat="1" ht="40.5" hidden="1" spans="1:27">
      <c r="A362" s="20">
        <v>371</v>
      </c>
      <c r="B362" s="20" t="s">
        <v>841</v>
      </c>
      <c r="C362" s="20" t="s">
        <v>1178</v>
      </c>
      <c r="D362" s="20" t="s">
        <v>1183</v>
      </c>
      <c r="E362" s="20" t="s">
        <v>261</v>
      </c>
      <c r="F362" s="20" t="s">
        <v>1184</v>
      </c>
      <c r="G362" s="20" t="s">
        <v>90</v>
      </c>
      <c r="H362" s="31" t="s">
        <v>139</v>
      </c>
      <c r="I362" s="31" t="s">
        <v>36</v>
      </c>
      <c r="J362" s="31"/>
      <c r="K362" s="20">
        <v>2023</v>
      </c>
      <c r="L362" s="20">
        <v>2023</v>
      </c>
      <c r="M362" s="32">
        <v>7143700</v>
      </c>
      <c r="N362" s="32">
        <v>9562400</v>
      </c>
      <c r="O362" s="20" t="s">
        <v>845</v>
      </c>
      <c r="P362" s="20" t="s">
        <v>846</v>
      </c>
      <c r="Q362" s="20" t="s">
        <v>41</v>
      </c>
      <c r="R362" s="20" t="s">
        <v>37</v>
      </c>
      <c r="S362" s="20" t="s">
        <v>41</v>
      </c>
      <c r="T362" s="20" t="s">
        <v>40</v>
      </c>
      <c r="U362" s="20" t="s">
        <v>41</v>
      </c>
      <c r="V362" s="32" t="s">
        <v>37</v>
      </c>
      <c r="W362" s="32" t="s">
        <v>37</v>
      </c>
      <c r="X362" s="32" t="s">
        <v>1181</v>
      </c>
      <c r="Y362" s="37" t="s">
        <v>1185</v>
      </c>
      <c r="Z362" s="37" t="s">
        <v>1185</v>
      </c>
      <c r="AA362" s="20"/>
    </row>
    <row r="363" s="5" customFormat="1" ht="54" hidden="1" spans="1:27">
      <c r="A363" s="20">
        <v>372</v>
      </c>
      <c r="B363" s="20" t="s">
        <v>841</v>
      </c>
      <c r="C363" s="20" t="s">
        <v>1178</v>
      </c>
      <c r="D363" s="20" t="s">
        <v>1186</v>
      </c>
      <c r="E363" s="20" t="s">
        <v>261</v>
      </c>
      <c r="F363" s="20" t="s">
        <v>1187</v>
      </c>
      <c r="G363" s="20" t="s">
        <v>90</v>
      </c>
      <c r="H363" s="31" t="s">
        <v>139</v>
      </c>
      <c r="I363" s="31" t="s">
        <v>36</v>
      </c>
      <c r="J363" s="31"/>
      <c r="K363" s="20">
        <v>2023</v>
      </c>
      <c r="L363" s="20">
        <v>2023</v>
      </c>
      <c r="M363" s="32">
        <v>48000000</v>
      </c>
      <c r="N363" s="32">
        <v>96000000</v>
      </c>
      <c r="O363" s="20" t="s">
        <v>922</v>
      </c>
      <c r="P363" s="20" t="s">
        <v>916</v>
      </c>
      <c r="Q363" s="20" t="s">
        <v>41</v>
      </c>
      <c r="R363" s="20" t="s">
        <v>37</v>
      </c>
      <c r="S363" s="20" t="s">
        <v>41</v>
      </c>
      <c r="T363" s="20" t="s">
        <v>40</v>
      </c>
      <c r="U363" s="20" t="s">
        <v>37</v>
      </c>
      <c r="V363" s="32" t="s">
        <v>41</v>
      </c>
      <c r="W363" s="32" t="s">
        <v>37</v>
      </c>
      <c r="X363" s="32" t="s">
        <v>1188</v>
      </c>
      <c r="Y363" s="37" t="s">
        <v>1189</v>
      </c>
      <c r="Z363" s="37" t="s">
        <v>1190</v>
      </c>
      <c r="AA363" s="20"/>
    </row>
    <row r="364" s="5" customFormat="1" ht="54" hidden="1" spans="1:27">
      <c r="A364" s="20">
        <v>373</v>
      </c>
      <c r="B364" s="20" t="s">
        <v>841</v>
      </c>
      <c r="C364" s="20" t="s">
        <v>1178</v>
      </c>
      <c r="D364" s="20" t="s">
        <v>1191</v>
      </c>
      <c r="E364" s="20" t="s">
        <v>261</v>
      </c>
      <c r="F364" s="20" t="s">
        <v>1192</v>
      </c>
      <c r="G364" s="20" t="s">
        <v>90</v>
      </c>
      <c r="H364" s="31" t="s">
        <v>139</v>
      </c>
      <c r="I364" s="31" t="s">
        <v>36</v>
      </c>
      <c r="J364" s="31"/>
      <c r="K364" s="20">
        <v>2023</v>
      </c>
      <c r="L364" s="20">
        <v>2023</v>
      </c>
      <c r="M364" s="32">
        <v>3360000</v>
      </c>
      <c r="N364" s="32">
        <v>5200000</v>
      </c>
      <c r="O364" s="20" t="s">
        <v>922</v>
      </c>
      <c r="P364" s="20" t="s">
        <v>916</v>
      </c>
      <c r="Q364" s="20" t="s">
        <v>41</v>
      </c>
      <c r="R364" s="20" t="s">
        <v>37</v>
      </c>
      <c r="S364" s="20" t="s">
        <v>41</v>
      </c>
      <c r="T364" s="20" t="s">
        <v>40</v>
      </c>
      <c r="U364" s="20" t="s">
        <v>37</v>
      </c>
      <c r="V364" s="32" t="s">
        <v>41</v>
      </c>
      <c r="W364" s="32" t="s">
        <v>37</v>
      </c>
      <c r="X364" s="32" t="s">
        <v>1188</v>
      </c>
      <c r="Y364" s="37" t="s">
        <v>1193</v>
      </c>
      <c r="Z364" s="37" t="s">
        <v>1194</v>
      </c>
      <c r="AA364" s="20"/>
    </row>
    <row r="365" s="5" customFormat="1" ht="54" hidden="1" spans="1:27">
      <c r="A365" s="20">
        <v>374</v>
      </c>
      <c r="B365" s="20" t="s">
        <v>841</v>
      </c>
      <c r="C365" s="20" t="s">
        <v>1178</v>
      </c>
      <c r="D365" s="20" t="s">
        <v>1195</v>
      </c>
      <c r="E365" s="20" t="s">
        <v>261</v>
      </c>
      <c r="F365" s="20" t="s">
        <v>1196</v>
      </c>
      <c r="G365" s="20" t="s">
        <v>90</v>
      </c>
      <c r="H365" s="31" t="s">
        <v>139</v>
      </c>
      <c r="I365" s="31" t="s">
        <v>36</v>
      </c>
      <c r="J365" s="31"/>
      <c r="K365" s="20">
        <v>2023</v>
      </c>
      <c r="L365" s="20">
        <v>2023</v>
      </c>
      <c r="M365" s="32">
        <v>4000000</v>
      </c>
      <c r="N365" s="32">
        <v>38500000</v>
      </c>
      <c r="O365" s="20" t="s">
        <v>922</v>
      </c>
      <c r="P365" s="20" t="s">
        <v>916</v>
      </c>
      <c r="Q365" s="20" t="s">
        <v>41</v>
      </c>
      <c r="R365" s="20" t="s">
        <v>37</v>
      </c>
      <c r="S365" s="20" t="s">
        <v>41</v>
      </c>
      <c r="T365" s="20" t="s">
        <v>40</v>
      </c>
      <c r="U365" s="20" t="s">
        <v>41</v>
      </c>
      <c r="V365" s="32" t="s">
        <v>37</v>
      </c>
      <c r="W365" s="32" t="s">
        <v>37</v>
      </c>
      <c r="X365" s="32" t="s">
        <v>1188</v>
      </c>
      <c r="Y365" s="37" t="s">
        <v>1197</v>
      </c>
      <c r="Z365" s="37" t="s">
        <v>1198</v>
      </c>
      <c r="AA365" s="20"/>
    </row>
    <row r="366" s="5" customFormat="1" ht="40.5" hidden="1" spans="1:27">
      <c r="A366" s="20">
        <v>375</v>
      </c>
      <c r="B366" s="20" t="s">
        <v>841</v>
      </c>
      <c r="C366" s="20" t="s">
        <v>1178</v>
      </c>
      <c r="D366" s="20" t="s">
        <v>1199</v>
      </c>
      <c r="E366" s="20" t="s">
        <v>261</v>
      </c>
      <c r="F366" s="20" t="s">
        <v>1200</v>
      </c>
      <c r="G366" s="20" t="s">
        <v>90</v>
      </c>
      <c r="H366" s="31" t="s">
        <v>139</v>
      </c>
      <c r="I366" s="31" t="s">
        <v>36</v>
      </c>
      <c r="J366" s="31"/>
      <c r="K366" s="20">
        <v>2023</v>
      </c>
      <c r="L366" s="20">
        <v>2023</v>
      </c>
      <c r="M366" s="32">
        <v>6600000</v>
      </c>
      <c r="N366" s="32">
        <v>11000000</v>
      </c>
      <c r="O366" s="20" t="s">
        <v>922</v>
      </c>
      <c r="P366" s="20" t="s">
        <v>916</v>
      </c>
      <c r="Q366" s="20" t="s">
        <v>41</v>
      </c>
      <c r="R366" s="20" t="s">
        <v>37</v>
      </c>
      <c r="S366" s="20" t="s">
        <v>41</v>
      </c>
      <c r="T366" s="20" t="s">
        <v>40</v>
      </c>
      <c r="U366" s="20" t="s">
        <v>41</v>
      </c>
      <c r="V366" s="32" t="s">
        <v>37</v>
      </c>
      <c r="W366" s="32" t="s">
        <v>37</v>
      </c>
      <c r="X366" s="32" t="s">
        <v>1181</v>
      </c>
      <c r="Y366" s="37" t="s">
        <v>1201</v>
      </c>
      <c r="Z366" s="37" t="s">
        <v>1202</v>
      </c>
      <c r="AA366" s="20"/>
    </row>
    <row r="367" s="5" customFormat="1" ht="40.5" hidden="1" spans="1:27">
      <c r="A367" s="20">
        <v>376</v>
      </c>
      <c r="B367" s="20" t="s">
        <v>841</v>
      </c>
      <c r="C367" s="20" t="s">
        <v>1178</v>
      </c>
      <c r="D367" s="20" t="s">
        <v>1203</v>
      </c>
      <c r="E367" s="20" t="s">
        <v>261</v>
      </c>
      <c r="F367" s="20" t="s">
        <v>1180</v>
      </c>
      <c r="G367" s="20" t="s">
        <v>90</v>
      </c>
      <c r="H367" s="31" t="s">
        <v>139</v>
      </c>
      <c r="I367" s="31" t="s">
        <v>36</v>
      </c>
      <c r="J367" s="31"/>
      <c r="K367" s="20">
        <v>2023</v>
      </c>
      <c r="L367" s="20">
        <v>2023</v>
      </c>
      <c r="M367" s="32">
        <v>6000000</v>
      </c>
      <c r="N367" s="32">
        <v>12000000</v>
      </c>
      <c r="O367" s="20" t="s">
        <v>845</v>
      </c>
      <c r="P367" s="20" t="s">
        <v>916</v>
      </c>
      <c r="Q367" s="20" t="s">
        <v>41</v>
      </c>
      <c r="R367" s="20" t="s">
        <v>37</v>
      </c>
      <c r="S367" s="20" t="s">
        <v>41</v>
      </c>
      <c r="T367" s="20" t="s">
        <v>40</v>
      </c>
      <c r="U367" s="20" t="s">
        <v>41</v>
      </c>
      <c r="V367" s="32" t="s">
        <v>37</v>
      </c>
      <c r="W367" s="32" t="s">
        <v>37</v>
      </c>
      <c r="X367" s="32" t="s">
        <v>1181</v>
      </c>
      <c r="Y367" s="37" t="s">
        <v>1204</v>
      </c>
      <c r="Z367" s="37" t="s">
        <v>1205</v>
      </c>
      <c r="AA367" s="20"/>
    </row>
    <row r="368" s="5" customFormat="1" ht="40.5" hidden="1" spans="1:27">
      <c r="A368" s="20">
        <v>377</v>
      </c>
      <c r="B368" s="20" t="s">
        <v>841</v>
      </c>
      <c r="C368" s="20" t="s">
        <v>1206</v>
      </c>
      <c r="D368" s="20" t="s">
        <v>1207</v>
      </c>
      <c r="E368" s="20" t="s">
        <v>277</v>
      </c>
      <c r="F368" s="20" t="s">
        <v>1208</v>
      </c>
      <c r="G368" s="20" t="s">
        <v>282</v>
      </c>
      <c r="H368" s="31" t="s">
        <v>35</v>
      </c>
      <c r="I368" s="31" t="s">
        <v>36</v>
      </c>
      <c r="J368" s="31"/>
      <c r="K368" s="20">
        <v>2023</v>
      </c>
      <c r="L368" s="20">
        <v>2023</v>
      </c>
      <c r="M368" s="32">
        <v>960000</v>
      </c>
      <c r="N368" s="32">
        <v>960000</v>
      </c>
      <c r="O368" s="20" t="s">
        <v>851</v>
      </c>
      <c r="P368" s="20" t="s">
        <v>846</v>
      </c>
      <c r="Q368" s="20" t="s">
        <v>40</v>
      </c>
      <c r="R368" s="20" t="s">
        <v>37</v>
      </c>
      <c r="S368" s="20" t="s">
        <v>41</v>
      </c>
      <c r="T368" s="20" t="s">
        <v>40</v>
      </c>
      <c r="U368" s="20" t="s">
        <v>41</v>
      </c>
      <c r="V368" s="32" t="s">
        <v>41</v>
      </c>
      <c r="W368" s="32" t="s">
        <v>37</v>
      </c>
      <c r="X368" s="32"/>
      <c r="Y368" s="37" t="s">
        <v>1209</v>
      </c>
      <c r="Z368" s="37" t="s">
        <v>1209</v>
      </c>
      <c r="AA368" s="20"/>
    </row>
    <row r="369" s="5" customFormat="1" ht="54" hidden="1" spans="1:27">
      <c r="A369" s="20">
        <v>378</v>
      </c>
      <c r="B369" s="20" t="s">
        <v>841</v>
      </c>
      <c r="C369" s="20" t="s">
        <v>1206</v>
      </c>
      <c r="D369" s="20" t="s">
        <v>1210</v>
      </c>
      <c r="E369" s="20" t="s">
        <v>277</v>
      </c>
      <c r="F369" s="20" t="s">
        <v>1211</v>
      </c>
      <c r="G369" s="20" t="s">
        <v>282</v>
      </c>
      <c r="H369" s="31" t="s">
        <v>35</v>
      </c>
      <c r="I369" s="31" t="s">
        <v>36</v>
      </c>
      <c r="J369" s="31"/>
      <c r="K369" s="20">
        <v>2023</v>
      </c>
      <c r="L369" s="20">
        <v>2023</v>
      </c>
      <c r="M369" s="32">
        <v>150000</v>
      </c>
      <c r="N369" s="32">
        <v>150000</v>
      </c>
      <c r="O369" s="20" t="s">
        <v>851</v>
      </c>
      <c r="P369" s="20" t="s">
        <v>846</v>
      </c>
      <c r="Q369" s="20" t="s">
        <v>40</v>
      </c>
      <c r="R369" s="20" t="s">
        <v>37</v>
      </c>
      <c r="S369" s="20" t="s">
        <v>41</v>
      </c>
      <c r="T369" s="20" t="s">
        <v>40</v>
      </c>
      <c r="U369" s="20" t="s">
        <v>41</v>
      </c>
      <c r="V369" s="32" t="s">
        <v>41</v>
      </c>
      <c r="W369" s="32" t="s">
        <v>37</v>
      </c>
      <c r="X369" s="32"/>
      <c r="Y369" s="37" t="s">
        <v>1212</v>
      </c>
      <c r="Z369" s="37" t="s">
        <v>1212</v>
      </c>
      <c r="AA369" s="20"/>
    </row>
    <row r="370" s="5" customFormat="1" ht="67.5" hidden="1" spans="1:27">
      <c r="A370" s="20">
        <v>379</v>
      </c>
      <c r="B370" s="20" t="s">
        <v>841</v>
      </c>
      <c r="C370" s="20" t="s">
        <v>1206</v>
      </c>
      <c r="D370" s="20" t="s">
        <v>1213</v>
      </c>
      <c r="E370" s="20" t="s">
        <v>277</v>
      </c>
      <c r="F370" s="20" t="s">
        <v>1214</v>
      </c>
      <c r="G370" s="20" t="s">
        <v>282</v>
      </c>
      <c r="H370" s="31" t="s">
        <v>35</v>
      </c>
      <c r="I370" s="31" t="s">
        <v>36</v>
      </c>
      <c r="J370" s="31"/>
      <c r="K370" s="20">
        <v>2023</v>
      </c>
      <c r="L370" s="20">
        <v>2023</v>
      </c>
      <c r="M370" s="32">
        <v>190000</v>
      </c>
      <c r="N370" s="32">
        <v>190000</v>
      </c>
      <c r="O370" s="20" t="s">
        <v>851</v>
      </c>
      <c r="P370" s="20" t="s">
        <v>846</v>
      </c>
      <c r="Q370" s="20" t="s">
        <v>40</v>
      </c>
      <c r="R370" s="20" t="s">
        <v>37</v>
      </c>
      <c r="S370" s="20" t="s">
        <v>41</v>
      </c>
      <c r="T370" s="20" t="s">
        <v>40</v>
      </c>
      <c r="U370" s="20" t="s">
        <v>41</v>
      </c>
      <c r="V370" s="32" t="s">
        <v>41</v>
      </c>
      <c r="W370" s="32" t="s">
        <v>37</v>
      </c>
      <c r="X370" s="32"/>
      <c r="Y370" s="37" t="s">
        <v>1215</v>
      </c>
      <c r="Z370" s="37" t="s">
        <v>1215</v>
      </c>
      <c r="AA370" s="20"/>
    </row>
    <row r="371" s="5" customFormat="1" ht="67.5" hidden="1" spans="1:27">
      <c r="A371" s="20">
        <v>380</v>
      </c>
      <c r="B371" s="20" t="s">
        <v>841</v>
      </c>
      <c r="C371" s="20" t="s">
        <v>1206</v>
      </c>
      <c r="D371" s="20" t="s">
        <v>1216</v>
      </c>
      <c r="E371" s="20" t="s">
        <v>277</v>
      </c>
      <c r="F371" s="20" t="s">
        <v>1217</v>
      </c>
      <c r="G371" s="20" t="s">
        <v>282</v>
      </c>
      <c r="H371" s="31" t="s">
        <v>35</v>
      </c>
      <c r="I371" s="31" t="s">
        <v>569</v>
      </c>
      <c r="J371" s="31"/>
      <c r="K371" s="20">
        <v>2023</v>
      </c>
      <c r="L371" s="20">
        <v>2023</v>
      </c>
      <c r="M371" s="32">
        <v>1789100</v>
      </c>
      <c r="N371" s="32">
        <v>1789100</v>
      </c>
      <c r="O371" s="20" t="s">
        <v>851</v>
      </c>
      <c r="P371" s="20" t="s">
        <v>846</v>
      </c>
      <c r="Q371" s="20" t="s">
        <v>40</v>
      </c>
      <c r="R371" s="20" t="s">
        <v>37</v>
      </c>
      <c r="S371" s="20" t="s">
        <v>41</v>
      </c>
      <c r="T371" s="20" t="s">
        <v>40</v>
      </c>
      <c r="U371" s="20" t="s">
        <v>41</v>
      </c>
      <c r="V371" s="32" t="s">
        <v>41</v>
      </c>
      <c r="W371" s="32" t="s">
        <v>37</v>
      </c>
      <c r="X371" s="32"/>
      <c r="Y371" s="37" t="s">
        <v>1218</v>
      </c>
      <c r="Z371" s="37" t="s">
        <v>1218</v>
      </c>
      <c r="AA371" s="20"/>
    </row>
    <row r="372" s="5" customFormat="1" ht="40.5" hidden="1" spans="1:27">
      <c r="A372" s="20">
        <v>381</v>
      </c>
      <c r="B372" s="20" t="s">
        <v>841</v>
      </c>
      <c r="C372" s="20" t="s">
        <v>1206</v>
      </c>
      <c r="D372" s="20" t="s">
        <v>1219</v>
      </c>
      <c r="E372" s="20" t="s">
        <v>277</v>
      </c>
      <c r="F372" s="20" t="s">
        <v>1220</v>
      </c>
      <c r="G372" s="20" t="s">
        <v>282</v>
      </c>
      <c r="H372" s="31" t="s">
        <v>35</v>
      </c>
      <c r="I372" s="31" t="s">
        <v>36</v>
      </c>
      <c r="J372" s="31"/>
      <c r="K372" s="20">
        <v>2023</v>
      </c>
      <c r="L372" s="20">
        <v>2023</v>
      </c>
      <c r="M372" s="32">
        <v>2500000</v>
      </c>
      <c r="N372" s="32">
        <v>2500000</v>
      </c>
      <c r="O372" s="20" t="s">
        <v>851</v>
      </c>
      <c r="P372" s="20" t="s">
        <v>846</v>
      </c>
      <c r="Q372" s="20" t="s">
        <v>40</v>
      </c>
      <c r="R372" s="20" t="s">
        <v>37</v>
      </c>
      <c r="S372" s="20" t="s">
        <v>37</v>
      </c>
      <c r="T372" s="20" t="s">
        <v>40</v>
      </c>
      <c r="U372" s="20" t="s">
        <v>37</v>
      </c>
      <c r="V372" s="32" t="s">
        <v>37</v>
      </c>
      <c r="W372" s="32" t="s">
        <v>37</v>
      </c>
      <c r="X372" s="32"/>
      <c r="Y372" s="37" t="s">
        <v>1221</v>
      </c>
      <c r="Z372" s="37" t="s">
        <v>1221</v>
      </c>
      <c r="AA372" s="20"/>
    </row>
    <row r="373" s="5" customFormat="1" ht="40.5" hidden="1" spans="1:27">
      <c r="A373" s="20">
        <v>382</v>
      </c>
      <c r="B373" s="20" t="s">
        <v>841</v>
      </c>
      <c r="C373" s="20" t="s">
        <v>1206</v>
      </c>
      <c r="D373" s="20" t="s">
        <v>1222</v>
      </c>
      <c r="E373" s="20" t="s">
        <v>277</v>
      </c>
      <c r="F373" s="20" t="s">
        <v>1220</v>
      </c>
      <c r="G373" s="20" t="s">
        <v>282</v>
      </c>
      <c r="H373" s="31" t="s">
        <v>35</v>
      </c>
      <c r="I373" s="31" t="s">
        <v>36</v>
      </c>
      <c r="J373" s="31"/>
      <c r="K373" s="20">
        <v>2023</v>
      </c>
      <c r="L373" s="20">
        <v>2023</v>
      </c>
      <c r="M373" s="32">
        <v>2500000</v>
      </c>
      <c r="N373" s="32">
        <v>2500000</v>
      </c>
      <c r="O373" s="20" t="s">
        <v>851</v>
      </c>
      <c r="P373" s="20" t="s">
        <v>846</v>
      </c>
      <c r="Q373" s="20" t="s">
        <v>40</v>
      </c>
      <c r="R373" s="20" t="s">
        <v>37</v>
      </c>
      <c r="S373" s="20" t="s">
        <v>37</v>
      </c>
      <c r="T373" s="20" t="s">
        <v>40</v>
      </c>
      <c r="U373" s="20" t="s">
        <v>37</v>
      </c>
      <c r="V373" s="32" t="s">
        <v>37</v>
      </c>
      <c r="W373" s="32" t="s">
        <v>37</v>
      </c>
      <c r="X373" s="32"/>
      <c r="Y373" s="37" t="s">
        <v>1221</v>
      </c>
      <c r="Z373" s="37" t="s">
        <v>1221</v>
      </c>
      <c r="AA373" s="20"/>
    </row>
    <row r="374" s="5" customFormat="1" ht="108" hidden="1" spans="1:27">
      <c r="A374" s="20">
        <v>383</v>
      </c>
      <c r="B374" s="20" t="s">
        <v>841</v>
      </c>
      <c r="C374" s="20" t="s">
        <v>1206</v>
      </c>
      <c r="D374" s="20" t="s">
        <v>1223</v>
      </c>
      <c r="E374" s="20" t="s">
        <v>277</v>
      </c>
      <c r="F374" s="20" t="s">
        <v>1224</v>
      </c>
      <c r="G374" s="20" t="s">
        <v>282</v>
      </c>
      <c r="H374" s="31" t="s">
        <v>35</v>
      </c>
      <c r="I374" s="31" t="s">
        <v>36</v>
      </c>
      <c r="J374" s="31"/>
      <c r="K374" s="20">
        <v>2023</v>
      </c>
      <c r="L374" s="20">
        <v>2023</v>
      </c>
      <c r="M374" s="32">
        <v>450000</v>
      </c>
      <c r="N374" s="32">
        <v>450000</v>
      </c>
      <c r="O374" s="20" t="s">
        <v>851</v>
      </c>
      <c r="P374" s="20" t="s">
        <v>846</v>
      </c>
      <c r="Q374" s="20" t="s">
        <v>40</v>
      </c>
      <c r="R374" s="20" t="s">
        <v>40</v>
      </c>
      <c r="S374" s="20" t="s">
        <v>41</v>
      </c>
      <c r="T374" s="20" t="s">
        <v>40</v>
      </c>
      <c r="U374" s="20" t="s">
        <v>41</v>
      </c>
      <c r="V374" s="32" t="s">
        <v>37</v>
      </c>
      <c r="W374" s="32" t="s">
        <v>37</v>
      </c>
      <c r="X374" s="32"/>
      <c r="Y374" s="37" t="s">
        <v>1225</v>
      </c>
      <c r="Z374" s="37" t="s">
        <v>1225</v>
      </c>
      <c r="AA374" s="20"/>
    </row>
    <row r="375" s="5" customFormat="1" ht="67.5" hidden="1" spans="1:27">
      <c r="A375" s="20">
        <v>384</v>
      </c>
      <c r="B375" s="20" t="s">
        <v>841</v>
      </c>
      <c r="C375" s="20" t="s">
        <v>1206</v>
      </c>
      <c r="D375" s="20" t="s">
        <v>1226</v>
      </c>
      <c r="E375" s="20" t="s">
        <v>277</v>
      </c>
      <c r="F375" s="20" t="s">
        <v>1227</v>
      </c>
      <c r="G375" s="20" t="s">
        <v>282</v>
      </c>
      <c r="H375" s="31" t="s">
        <v>35</v>
      </c>
      <c r="I375" s="31" t="s">
        <v>36</v>
      </c>
      <c r="J375" s="31"/>
      <c r="K375" s="20">
        <v>2023</v>
      </c>
      <c r="L375" s="20">
        <v>2023</v>
      </c>
      <c r="M375" s="32">
        <v>400000</v>
      </c>
      <c r="N375" s="32">
        <v>400000</v>
      </c>
      <c r="O375" s="20" t="s">
        <v>851</v>
      </c>
      <c r="P375" s="20" t="s">
        <v>846</v>
      </c>
      <c r="Q375" s="20" t="s">
        <v>40</v>
      </c>
      <c r="R375" s="20" t="s">
        <v>40</v>
      </c>
      <c r="S375" s="20" t="s">
        <v>37</v>
      </c>
      <c r="T375" s="20" t="s">
        <v>40</v>
      </c>
      <c r="U375" s="20" t="s">
        <v>37</v>
      </c>
      <c r="V375" s="32" t="s">
        <v>37</v>
      </c>
      <c r="W375" s="32" t="s">
        <v>37</v>
      </c>
      <c r="X375" s="32"/>
      <c r="Y375" s="37" t="s">
        <v>1228</v>
      </c>
      <c r="Z375" s="37" t="s">
        <v>1228</v>
      </c>
      <c r="AA375" s="20"/>
    </row>
    <row r="376" s="5" customFormat="1" ht="40.5" hidden="1" spans="1:27">
      <c r="A376" s="20">
        <v>385</v>
      </c>
      <c r="B376" s="20" t="s">
        <v>841</v>
      </c>
      <c r="C376" s="20" t="s">
        <v>1206</v>
      </c>
      <c r="D376" s="20" t="s">
        <v>1229</v>
      </c>
      <c r="E376" s="20" t="s">
        <v>277</v>
      </c>
      <c r="F376" s="20" t="s">
        <v>1230</v>
      </c>
      <c r="G376" s="20" t="s">
        <v>34</v>
      </c>
      <c r="H376" s="31" t="s">
        <v>35</v>
      </c>
      <c r="I376" s="31" t="s">
        <v>36</v>
      </c>
      <c r="J376" s="31"/>
      <c r="K376" s="20">
        <v>2023</v>
      </c>
      <c r="L376" s="20">
        <v>2023</v>
      </c>
      <c r="M376" s="32">
        <v>3481090</v>
      </c>
      <c r="N376" s="32">
        <v>3481090</v>
      </c>
      <c r="O376" s="20" t="s">
        <v>851</v>
      </c>
      <c r="P376" s="20" t="s">
        <v>846</v>
      </c>
      <c r="Q376" s="20" t="s">
        <v>40</v>
      </c>
      <c r="R376" s="20" t="s">
        <v>40</v>
      </c>
      <c r="S376" s="20" t="s">
        <v>40</v>
      </c>
      <c r="T376" s="20" t="s">
        <v>40</v>
      </c>
      <c r="U376" s="20" t="s">
        <v>37</v>
      </c>
      <c r="V376" s="32" t="s">
        <v>41</v>
      </c>
      <c r="W376" s="32" t="s">
        <v>37</v>
      </c>
      <c r="X376" s="32"/>
      <c r="Y376" s="37" t="s">
        <v>1231</v>
      </c>
      <c r="Z376" s="37" t="s">
        <v>1231</v>
      </c>
      <c r="AA376" s="20"/>
    </row>
    <row r="377" s="5" customFormat="1" ht="54" hidden="1" spans="1:27">
      <c r="A377" s="20">
        <v>386</v>
      </c>
      <c r="B377" s="20" t="s">
        <v>841</v>
      </c>
      <c r="C377" s="20" t="s">
        <v>1232</v>
      </c>
      <c r="D377" s="20" t="s">
        <v>1233</v>
      </c>
      <c r="E377" s="20" t="s">
        <v>1234</v>
      </c>
      <c r="F377" s="20" t="s">
        <v>1235</v>
      </c>
      <c r="G377" s="42" t="s">
        <v>80</v>
      </c>
      <c r="H377" s="31" t="s">
        <v>139</v>
      </c>
      <c r="I377" s="31" t="s">
        <v>167</v>
      </c>
      <c r="J377" s="31"/>
      <c r="K377" s="20">
        <v>2023</v>
      </c>
      <c r="L377" s="20">
        <v>2027</v>
      </c>
      <c r="M377" s="32">
        <v>10000000</v>
      </c>
      <c r="N377" s="32">
        <v>194000000</v>
      </c>
      <c r="O377" s="20" t="s">
        <v>845</v>
      </c>
      <c r="P377" s="20" t="s">
        <v>846</v>
      </c>
      <c r="Q377" s="20" t="s">
        <v>41</v>
      </c>
      <c r="R377" s="20" t="s">
        <v>41</v>
      </c>
      <c r="S377" s="20" t="s">
        <v>41</v>
      </c>
      <c r="T377" s="20" t="s">
        <v>41</v>
      </c>
      <c r="U377" s="20" t="s">
        <v>41</v>
      </c>
      <c r="V377" s="32" t="s">
        <v>41</v>
      </c>
      <c r="W377" s="32" t="s">
        <v>37</v>
      </c>
      <c r="X377" s="32" t="s">
        <v>1236</v>
      </c>
      <c r="Y377" s="37" t="s">
        <v>1237</v>
      </c>
      <c r="Z377" s="37" t="s">
        <v>1237</v>
      </c>
      <c r="AA377" s="20"/>
    </row>
    <row r="378" s="5" customFormat="1" ht="54" hidden="1" spans="1:27">
      <c r="A378" s="20">
        <v>387</v>
      </c>
      <c r="B378" s="20" t="s">
        <v>841</v>
      </c>
      <c r="C378" s="20" t="s">
        <v>1232</v>
      </c>
      <c r="D378" s="20" t="s">
        <v>1238</v>
      </c>
      <c r="E378" s="20" t="s">
        <v>1234</v>
      </c>
      <c r="F378" s="20" t="s">
        <v>1235</v>
      </c>
      <c r="G378" s="42" t="s">
        <v>80</v>
      </c>
      <c r="H378" s="31" t="s">
        <v>139</v>
      </c>
      <c r="I378" s="31" t="s">
        <v>167</v>
      </c>
      <c r="J378" s="31"/>
      <c r="K378" s="20">
        <v>2023</v>
      </c>
      <c r="L378" s="20">
        <v>2027</v>
      </c>
      <c r="M378" s="32">
        <v>10000000</v>
      </c>
      <c r="N378" s="32">
        <v>1038000000</v>
      </c>
      <c r="O378" s="20" t="s">
        <v>845</v>
      </c>
      <c r="P378" s="20" t="s">
        <v>846</v>
      </c>
      <c r="Q378" s="20" t="s">
        <v>41</v>
      </c>
      <c r="R378" s="20" t="s">
        <v>41</v>
      </c>
      <c r="S378" s="20" t="s">
        <v>41</v>
      </c>
      <c r="T378" s="20" t="s">
        <v>37</v>
      </c>
      <c r="U378" s="20" t="s">
        <v>41</v>
      </c>
      <c r="V378" s="32" t="s">
        <v>41</v>
      </c>
      <c r="W378" s="32" t="s">
        <v>37</v>
      </c>
      <c r="X378" s="32" t="s">
        <v>1236</v>
      </c>
      <c r="Y378" s="37" t="s">
        <v>1239</v>
      </c>
      <c r="Z378" s="37" t="s">
        <v>1239</v>
      </c>
      <c r="AA378" s="20"/>
    </row>
    <row r="379" s="5" customFormat="1" ht="40.5" hidden="1" spans="1:27">
      <c r="A379" s="20">
        <v>388</v>
      </c>
      <c r="B379" s="20" t="s">
        <v>841</v>
      </c>
      <c r="C379" s="20" t="s">
        <v>1232</v>
      </c>
      <c r="D379" s="20" t="s">
        <v>1240</v>
      </c>
      <c r="E379" s="20" t="s">
        <v>286</v>
      </c>
      <c r="F379" s="20" t="s">
        <v>1241</v>
      </c>
      <c r="G379" s="20" t="s">
        <v>90</v>
      </c>
      <c r="H379" s="31" t="s">
        <v>149</v>
      </c>
      <c r="I379" s="31" t="s">
        <v>1242</v>
      </c>
      <c r="J379" s="31"/>
      <c r="K379" s="20">
        <v>2023</v>
      </c>
      <c r="L379" s="20">
        <v>2027</v>
      </c>
      <c r="M379" s="32">
        <v>20000000</v>
      </c>
      <c r="N379" s="32">
        <v>2134000000</v>
      </c>
      <c r="O379" s="20" t="s">
        <v>845</v>
      </c>
      <c r="P379" s="20" t="s">
        <v>846</v>
      </c>
      <c r="Q379" s="20" t="s">
        <v>41</v>
      </c>
      <c r="R379" s="20" t="s">
        <v>41</v>
      </c>
      <c r="S379" s="20" t="s">
        <v>41</v>
      </c>
      <c r="T379" s="20" t="s">
        <v>40</v>
      </c>
      <c r="U379" s="20" t="s">
        <v>37</v>
      </c>
      <c r="V379" s="32" t="s">
        <v>37</v>
      </c>
      <c r="W379" s="32" t="s">
        <v>37</v>
      </c>
      <c r="X379" s="32" t="s">
        <v>1236</v>
      </c>
      <c r="Y379" s="37" t="s">
        <v>1243</v>
      </c>
      <c r="Z379" s="37" t="s">
        <v>1243</v>
      </c>
      <c r="AA379" s="20"/>
    </row>
    <row r="380" s="5" customFormat="1" ht="54" hidden="1" spans="1:27">
      <c r="A380" s="20">
        <v>389</v>
      </c>
      <c r="B380" s="20" t="s">
        <v>1244</v>
      </c>
      <c r="C380" s="20" t="s">
        <v>1245</v>
      </c>
      <c r="D380" s="20" t="s">
        <v>1246</v>
      </c>
      <c r="E380" s="20" t="s">
        <v>277</v>
      </c>
      <c r="F380" s="20" t="s">
        <v>312</v>
      </c>
      <c r="G380" s="20" t="s">
        <v>282</v>
      </c>
      <c r="H380" s="31" t="s">
        <v>35</v>
      </c>
      <c r="I380" s="31" t="s">
        <v>36</v>
      </c>
      <c r="J380" s="31"/>
      <c r="K380" s="20">
        <v>2023</v>
      </c>
      <c r="L380" s="20">
        <v>2023</v>
      </c>
      <c r="M380" s="32">
        <v>1800000</v>
      </c>
      <c r="N380" s="32">
        <v>1800000</v>
      </c>
      <c r="O380" s="20" t="s">
        <v>1247</v>
      </c>
      <c r="P380" s="20" t="s">
        <v>187</v>
      </c>
      <c r="Q380" s="20" t="s">
        <v>37</v>
      </c>
      <c r="R380" s="20" t="s">
        <v>37</v>
      </c>
      <c r="S380" s="20" t="s">
        <v>37</v>
      </c>
      <c r="T380" s="20" t="s">
        <v>37</v>
      </c>
      <c r="U380" s="20" t="s">
        <v>41</v>
      </c>
      <c r="V380" s="32" t="s">
        <v>37</v>
      </c>
      <c r="W380" s="32" t="s">
        <v>37</v>
      </c>
      <c r="X380" s="32"/>
      <c r="Y380" s="37" t="s">
        <v>1248</v>
      </c>
      <c r="Z380" s="37" t="s">
        <v>1249</v>
      </c>
      <c r="AA380" s="20"/>
    </row>
    <row r="381" s="5" customFormat="1" ht="67.5" hidden="1" spans="1:27">
      <c r="A381" s="20">
        <v>390</v>
      </c>
      <c r="B381" s="20" t="s">
        <v>1244</v>
      </c>
      <c r="C381" s="20" t="s">
        <v>1245</v>
      </c>
      <c r="D381" s="20" t="s">
        <v>1250</v>
      </c>
      <c r="E381" s="20" t="s">
        <v>277</v>
      </c>
      <c r="F381" s="20" t="s">
        <v>1251</v>
      </c>
      <c r="G381" s="20" t="s">
        <v>282</v>
      </c>
      <c r="H381" s="31" t="s">
        <v>35</v>
      </c>
      <c r="I381" s="31" t="s">
        <v>36</v>
      </c>
      <c r="J381" s="31"/>
      <c r="K381" s="20">
        <v>2023</v>
      </c>
      <c r="L381" s="20">
        <v>2023</v>
      </c>
      <c r="M381" s="32">
        <v>1000000</v>
      </c>
      <c r="N381" s="32">
        <v>1000000</v>
      </c>
      <c r="O381" s="20" t="s">
        <v>1247</v>
      </c>
      <c r="P381" s="20" t="s">
        <v>187</v>
      </c>
      <c r="Q381" s="20" t="s">
        <v>37</v>
      </c>
      <c r="R381" s="20" t="s">
        <v>37</v>
      </c>
      <c r="S381" s="20" t="s">
        <v>37</v>
      </c>
      <c r="T381" s="20" t="s">
        <v>37</v>
      </c>
      <c r="U381" s="20" t="s">
        <v>41</v>
      </c>
      <c r="V381" s="32" t="s">
        <v>37</v>
      </c>
      <c r="W381" s="32" t="s">
        <v>37</v>
      </c>
      <c r="X381" s="32"/>
      <c r="Y381" s="37" t="s">
        <v>1252</v>
      </c>
      <c r="Z381" s="37" t="s">
        <v>1253</v>
      </c>
      <c r="AA381" s="20"/>
    </row>
    <row r="382" s="5" customFormat="1" ht="67.5" hidden="1" spans="1:27">
      <c r="A382" s="20">
        <v>391</v>
      </c>
      <c r="B382" s="20" t="s">
        <v>1244</v>
      </c>
      <c r="C382" s="20" t="s">
        <v>1245</v>
      </c>
      <c r="D382" s="20" t="s">
        <v>1254</v>
      </c>
      <c r="E382" s="20" t="s">
        <v>277</v>
      </c>
      <c r="F382" s="20" t="s">
        <v>1255</v>
      </c>
      <c r="G382" s="20" t="s">
        <v>282</v>
      </c>
      <c r="H382" s="31" t="s">
        <v>35</v>
      </c>
      <c r="I382" s="31" t="s">
        <v>36</v>
      </c>
      <c r="J382" s="31"/>
      <c r="K382" s="20">
        <v>2023</v>
      </c>
      <c r="L382" s="20">
        <v>2023</v>
      </c>
      <c r="M382" s="32">
        <v>171356</v>
      </c>
      <c r="N382" s="32">
        <v>171356</v>
      </c>
      <c r="O382" s="20" t="s">
        <v>1247</v>
      </c>
      <c r="P382" s="20" t="s">
        <v>187</v>
      </c>
      <c r="Q382" s="20" t="s">
        <v>37</v>
      </c>
      <c r="R382" s="20" t="s">
        <v>37</v>
      </c>
      <c r="S382" s="20" t="s">
        <v>37</v>
      </c>
      <c r="T382" s="20" t="s">
        <v>37</v>
      </c>
      <c r="U382" s="20" t="s">
        <v>41</v>
      </c>
      <c r="V382" s="32" t="s">
        <v>37</v>
      </c>
      <c r="W382" s="32" t="s">
        <v>37</v>
      </c>
      <c r="X382" s="32"/>
      <c r="Y382" s="37" t="s">
        <v>1256</v>
      </c>
      <c r="Z382" s="37" t="s">
        <v>1257</v>
      </c>
      <c r="AA382" s="20"/>
    </row>
    <row r="383" s="5" customFormat="1" ht="54" hidden="1" spans="1:27">
      <c r="A383" s="20">
        <v>392</v>
      </c>
      <c r="B383" s="20" t="s">
        <v>1244</v>
      </c>
      <c r="C383" s="20" t="s">
        <v>1245</v>
      </c>
      <c r="D383" s="20" t="s">
        <v>1258</v>
      </c>
      <c r="E383" s="20" t="s">
        <v>277</v>
      </c>
      <c r="F383" s="20" t="s">
        <v>1259</v>
      </c>
      <c r="G383" s="20" t="s">
        <v>282</v>
      </c>
      <c r="H383" s="31" t="s">
        <v>35</v>
      </c>
      <c r="I383" s="31" t="s">
        <v>36</v>
      </c>
      <c r="J383" s="31"/>
      <c r="K383" s="20">
        <v>2023</v>
      </c>
      <c r="L383" s="20">
        <v>2023</v>
      </c>
      <c r="M383" s="32">
        <v>1000000</v>
      </c>
      <c r="N383" s="32">
        <v>1000000</v>
      </c>
      <c r="O383" s="20" t="s">
        <v>1247</v>
      </c>
      <c r="P383" s="20" t="s">
        <v>187</v>
      </c>
      <c r="Q383" s="20" t="s">
        <v>37</v>
      </c>
      <c r="R383" s="20" t="s">
        <v>37</v>
      </c>
      <c r="S383" s="20" t="s">
        <v>37</v>
      </c>
      <c r="T383" s="20" t="s">
        <v>37</v>
      </c>
      <c r="U383" s="20" t="s">
        <v>37</v>
      </c>
      <c r="V383" s="32" t="s">
        <v>41</v>
      </c>
      <c r="W383" s="32" t="s">
        <v>37</v>
      </c>
      <c r="X383" s="32"/>
      <c r="Y383" s="37" t="s">
        <v>1260</v>
      </c>
      <c r="Z383" s="37" t="s">
        <v>1261</v>
      </c>
      <c r="AA383" s="20"/>
    </row>
    <row r="384" s="5" customFormat="1" ht="40.5" hidden="1" spans="1:27">
      <c r="A384" s="20">
        <v>393</v>
      </c>
      <c r="B384" s="20" t="s">
        <v>1244</v>
      </c>
      <c r="C384" s="20" t="s">
        <v>1245</v>
      </c>
      <c r="D384" s="20" t="s">
        <v>1262</v>
      </c>
      <c r="E384" s="20" t="s">
        <v>277</v>
      </c>
      <c r="F384" s="20" t="s">
        <v>1263</v>
      </c>
      <c r="G384" s="20" t="s">
        <v>282</v>
      </c>
      <c r="H384" s="31" t="s">
        <v>35</v>
      </c>
      <c r="I384" s="31" t="s">
        <v>36</v>
      </c>
      <c r="J384" s="31"/>
      <c r="K384" s="20">
        <v>2023</v>
      </c>
      <c r="L384" s="20">
        <v>2023</v>
      </c>
      <c r="M384" s="32">
        <v>500000</v>
      </c>
      <c r="N384" s="32">
        <v>500000</v>
      </c>
      <c r="O384" s="20" t="s">
        <v>1247</v>
      </c>
      <c r="P384" s="20" t="s">
        <v>187</v>
      </c>
      <c r="Q384" s="20" t="s">
        <v>37</v>
      </c>
      <c r="R384" s="20" t="s">
        <v>37</v>
      </c>
      <c r="S384" s="20" t="s">
        <v>37</v>
      </c>
      <c r="T384" s="20" t="s">
        <v>37</v>
      </c>
      <c r="U384" s="20" t="s">
        <v>37</v>
      </c>
      <c r="V384" s="32" t="s">
        <v>37</v>
      </c>
      <c r="W384" s="32" t="s">
        <v>37</v>
      </c>
      <c r="X384" s="32"/>
      <c r="Y384" s="37" t="s">
        <v>1264</v>
      </c>
      <c r="Z384" s="37" t="s">
        <v>1265</v>
      </c>
      <c r="AA384" s="20"/>
    </row>
    <row r="385" s="5" customFormat="1" ht="67.5" hidden="1" spans="1:27">
      <c r="A385" s="20">
        <v>394</v>
      </c>
      <c r="B385" s="20" t="s">
        <v>1244</v>
      </c>
      <c r="C385" s="20" t="s">
        <v>1245</v>
      </c>
      <c r="D385" s="42" t="s">
        <v>1266</v>
      </c>
      <c r="E385" s="20" t="s">
        <v>277</v>
      </c>
      <c r="F385" s="20" t="s">
        <v>1267</v>
      </c>
      <c r="G385" s="20" t="s">
        <v>34</v>
      </c>
      <c r="H385" s="31" t="s">
        <v>139</v>
      </c>
      <c r="I385" s="31" t="s">
        <v>623</v>
      </c>
      <c r="J385" s="31"/>
      <c r="K385" s="20">
        <v>2023</v>
      </c>
      <c r="L385" s="20">
        <v>2023</v>
      </c>
      <c r="M385" s="32">
        <v>2301933</v>
      </c>
      <c r="N385" s="32">
        <v>2301933</v>
      </c>
      <c r="O385" s="20" t="s">
        <v>1247</v>
      </c>
      <c r="P385" s="20" t="s">
        <v>187</v>
      </c>
      <c r="Q385" s="20" t="s">
        <v>37</v>
      </c>
      <c r="R385" s="20" t="s">
        <v>37</v>
      </c>
      <c r="S385" s="20" t="s">
        <v>37</v>
      </c>
      <c r="T385" s="20" t="s">
        <v>37</v>
      </c>
      <c r="U385" s="20" t="s">
        <v>41</v>
      </c>
      <c r="V385" s="32" t="s">
        <v>37</v>
      </c>
      <c r="W385" s="32" t="s">
        <v>37</v>
      </c>
      <c r="X385" s="32"/>
      <c r="Y385" s="37" t="s">
        <v>1231</v>
      </c>
      <c r="Z385" s="37" t="s">
        <v>1268</v>
      </c>
      <c r="AA385" s="20"/>
    </row>
    <row r="386" s="5" customFormat="1" ht="81" hidden="1" spans="1:27">
      <c r="A386" s="20">
        <v>395</v>
      </c>
      <c r="B386" s="20" t="s">
        <v>1244</v>
      </c>
      <c r="C386" s="20" t="s">
        <v>1232</v>
      </c>
      <c r="D386" s="20" t="s">
        <v>1269</v>
      </c>
      <c r="E386" s="20" t="s">
        <v>1234</v>
      </c>
      <c r="F386" s="20" t="s">
        <v>1270</v>
      </c>
      <c r="G386" s="20" t="s">
        <v>90</v>
      </c>
      <c r="H386" s="31" t="s">
        <v>35</v>
      </c>
      <c r="I386" s="31" t="s">
        <v>36</v>
      </c>
      <c r="J386" s="31"/>
      <c r="K386" s="20" t="s">
        <v>1271</v>
      </c>
      <c r="L386" s="20" t="s">
        <v>1272</v>
      </c>
      <c r="M386" s="32">
        <v>20000000</v>
      </c>
      <c r="N386" s="32">
        <v>994240000</v>
      </c>
      <c r="O386" s="20" t="s">
        <v>1247</v>
      </c>
      <c r="P386" s="20" t="s">
        <v>192</v>
      </c>
      <c r="Q386" s="20" t="s">
        <v>41</v>
      </c>
      <c r="R386" s="20" t="s">
        <v>41</v>
      </c>
      <c r="S386" s="20" t="s">
        <v>41</v>
      </c>
      <c r="T386" s="20" t="s">
        <v>40</v>
      </c>
      <c r="U386" s="20" t="s">
        <v>37</v>
      </c>
      <c r="V386" s="32" t="s">
        <v>41</v>
      </c>
      <c r="W386" s="32" t="s">
        <v>41</v>
      </c>
      <c r="X386" s="32" t="s">
        <v>1273</v>
      </c>
      <c r="Y386" s="37" t="s">
        <v>1274</v>
      </c>
      <c r="Z386" s="37" t="s">
        <v>1274</v>
      </c>
      <c r="AA386" s="20"/>
    </row>
    <row r="387" s="5" customFormat="1" ht="54" hidden="1" spans="1:27">
      <c r="A387" s="20">
        <v>396</v>
      </c>
      <c r="B387" s="20" t="s">
        <v>1244</v>
      </c>
      <c r="C387" s="20" t="s">
        <v>1275</v>
      </c>
      <c r="D387" s="20" t="s">
        <v>1276</v>
      </c>
      <c r="E387" s="20" t="s">
        <v>32</v>
      </c>
      <c r="F387" s="20" t="s">
        <v>1277</v>
      </c>
      <c r="G387" s="20" t="s">
        <v>34</v>
      </c>
      <c r="H387" s="31" t="s">
        <v>35</v>
      </c>
      <c r="I387" s="31" t="s">
        <v>36</v>
      </c>
      <c r="J387" s="31"/>
      <c r="K387" s="20">
        <v>2023</v>
      </c>
      <c r="L387" s="20">
        <v>2024</v>
      </c>
      <c r="M387" s="32">
        <v>1380000</v>
      </c>
      <c r="N387" s="32">
        <v>1380000</v>
      </c>
      <c r="O387" s="20" t="s">
        <v>1247</v>
      </c>
      <c r="P387" s="20" t="s">
        <v>187</v>
      </c>
      <c r="Q387" s="20" t="s">
        <v>37</v>
      </c>
      <c r="R387" s="20" t="s">
        <v>37</v>
      </c>
      <c r="S387" s="20" t="s">
        <v>37</v>
      </c>
      <c r="T387" s="20" t="s">
        <v>37</v>
      </c>
      <c r="U387" s="20" t="s">
        <v>37</v>
      </c>
      <c r="V387" s="32" t="s">
        <v>37</v>
      </c>
      <c r="W387" s="32" t="s">
        <v>41</v>
      </c>
      <c r="X387" s="32" t="s">
        <v>1278</v>
      </c>
      <c r="Y387" s="37" t="s">
        <v>1279</v>
      </c>
      <c r="Z387" s="37" t="s">
        <v>1279</v>
      </c>
      <c r="AA387" s="20"/>
    </row>
    <row r="388" s="5" customFormat="1" ht="54" hidden="1" spans="1:27">
      <c r="A388" s="20">
        <v>397</v>
      </c>
      <c r="B388" s="20" t="s">
        <v>1244</v>
      </c>
      <c r="C388" s="20" t="s">
        <v>1275</v>
      </c>
      <c r="D388" s="20" t="s">
        <v>1280</v>
      </c>
      <c r="E388" s="20" t="s">
        <v>32</v>
      </c>
      <c r="F388" s="20" t="s">
        <v>1277</v>
      </c>
      <c r="G388" s="20" t="s">
        <v>34</v>
      </c>
      <c r="H388" s="31" t="s">
        <v>35</v>
      </c>
      <c r="I388" s="31" t="s">
        <v>36</v>
      </c>
      <c r="J388" s="31"/>
      <c r="K388" s="20">
        <v>2023</v>
      </c>
      <c r="L388" s="20">
        <v>2025</v>
      </c>
      <c r="M388" s="32">
        <v>450000</v>
      </c>
      <c r="N388" s="32">
        <v>4500000</v>
      </c>
      <c r="O388" s="20" t="s">
        <v>1247</v>
      </c>
      <c r="P388" s="20" t="s">
        <v>187</v>
      </c>
      <c r="Q388" s="20" t="s">
        <v>41</v>
      </c>
      <c r="R388" s="20" t="s">
        <v>37</v>
      </c>
      <c r="S388" s="20" t="s">
        <v>37</v>
      </c>
      <c r="T388" s="20" t="s">
        <v>37</v>
      </c>
      <c r="U388" s="20" t="s">
        <v>37</v>
      </c>
      <c r="V388" s="32" t="s">
        <v>37</v>
      </c>
      <c r="W388" s="32" t="s">
        <v>41</v>
      </c>
      <c r="X388" s="32" t="s">
        <v>1278</v>
      </c>
      <c r="Y388" s="37" t="s">
        <v>1281</v>
      </c>
      <c r="Z388" s="37" t="s">
        <v>1281</v>
      </c>
      <c r="AA388" s="20"/>
    </row>
    <row r="389" s="5" customFormat="1" ht="108" hidden="1" spans="1:27">
      <c r="A389" s="20">
        <v>398</v>
      </c>
      <c r="B389" s="20" t="s">
        <v>1244</v>
      </c>
      <c r="C389" s="20" t="s">
        <v>1275</v>
      </c>
      <c r="D389" s="20" t="s">
        <v>1282</v>
      </c>
      <c r="E389" s="20" t="s">
        <v>32</v>
      </c>
      <c r="F389" s="20" t="s">
        <v>1283</v>
      </c>
      <c r="G389" s="20" t="s">
        <v>34</v>
      </c>
      <c r="H389" s="31" t="s">
        <v>35</v>
      </c>
      <c r="I389" s="31" t="s">
        <v>36</v>
      </c>
      <c r="J389" s="31"/>
      <c r="K389" s="20">
        <v>2023</v>
      </c>
      <c r="L389" s="20">
        <v>2023</v>
      </c>
      <c r="M389" s="32">
        <v>500000</v>
      </c>
      <c r="N389" s="32">
        <v>3000000</v>
      </c>
      <c r="O389" s="20" t="s">
        <v>1247</v>
      </c>
      <c r="P389" s="20" t="s">
        <v>1284</v>
      </c>
      <c r="Q389" s="20" t="s">
        <v>37</v>
      </c>
      <c r="R389" s="20" t="s">
        <v>37</v>
      </c>
      <c r="S389" s="20" t="s">
        <v>37</v>
      </c>
      <c r="T389" s="20" t="s">
        <v>37</v>
      </c>
      <c r="U389" s="20" t="s">
        <v>41</v>
      </c>
      <c r="V389" s="32" t="s">
        <v>37</v>
      </c>
      <c r="W389" s="32" t="s">
        <v>37</v>
      </c>
      <c r="X389" s="32"/>
      <c r="Y389" s="37" t="s">
        <v>1285</v>
      </c>
      <c r="Z389" s="37" t="s">
        <v>1286</v>
      </c>
      <c r="AA389" s="20"/>
    </row>
    <row r="390" s="5" customFormat="1" ht="108" hidden="1" spans="1:27">
      <c r="A390" s="20">
        <v>399</v>
      </c>
      <c r="B390" s="20" t="s">
        <v>1244</v>
      </c>
      <c r="C390" s="20" t="s">
        <v>1275</v>
      </c>
      <c r="D390" s="20" t="s">
        <v>1287</v>
      </c>
      <c r="E390" s="20" t="s">
        <v>32</v>
      </c>
      <c r="F390" s="20" t="s">
        <v>1288</v>
      </c>
      <c r="G390" s="20" t="s">
        <v>34</v>
      </c>
      <c r="H390" s="31" t="s">
        <v>35</v>
      </c>
      <c r="I390" s="31" t="s">
        <v>36</v>
      </c>
      <c r="J390" s="31"/>
      <c r="K390" s="20">
        <v>2023</v>
      </c>
      <c r="L390" s="20">
        <v>2023</v>
      </c>
      <c r="M390" s="32">
        <v>120000</v>
      </c>
      <c r="N390" s="32">
        <v>120000</v>
      </c>
      <c r="O390" s="20" t="s">
        <v>1247</v>
      </c>
      <c r="P390" s="20" t="s">
        <v>289</v>
      </c>
      <c r="Q390" s="20" t="s">
        <v>37</v>
      </c>
      <c r="R390" s="20" t="s">
        <v>37</v>
      </c>
      <c r="S390" s="20" t="s">
        <v>37</v>
      </c>
      <c r="T390" s="20" t="s">
        <v>37</v>
      </c>
      <c r="U390" s="20" t="s">
        <v>41</v>
      </c>
      <c r="V390" s="32" t="s">
        <v>37</v>
      </c>
      <c r="W390" s="32" t="s">
        <v>37</v>
      </c>
      <c r="X390" s="32"/>
      <c r="Y390" s="37" t="s">
        <v>1289</v>
      </c>
      <c r="Z390" s="37" t="s">
        <v>1290</v>
      </c>
      <c r="AA390" s="20"/>
    </row>
    <row r="391" s="5" customFormat="1" ht="40.5" hidden="1" spans="1:27">
      <c r="A391" s="20">
        <v>400</v>
      </c>
      <c r="B391" s="20" t="s">
        <v>1244</v>
      </c>
      <c r="C391" s="20" t="s">
        <v>1275</v>
      </c>
      <c r="D391" s="20" t="s">
        <v>1291</v>
      </c>
      <c r="E391" s="20" t="s">
        <v>32</v>
      </c>
      <c r="F391" s="20" t="s">
        <v>1292</v>
      </c>
      <c r="G391" s="20" t="s">
        <v>34</v>
      </c>
      <c r="H391" s="31" t="s">
        <v>35</v>
      </c>
      <c r="I391" s="31" t="s">
        <v>36</v>
      </c>
      <c r="J391" s="31"/>
      <c r="K391" s="20">
        <v>2023</v>
      </c>
      <c r="L391" s="20">
        <v>2023</v>
      </c>
      <c r="M391" s="32">
        <v>5000000</v>
      </c>
      <c r="N391" s="32">
        <v>5000000</v>
      </c>
      <c r="O391" s="20" t="s">
        <v>1247</v>
      </c>
      <c r="P391" s="20" t="s">
        <v>187</v>
      </c>
      <c r="Q391" s="20" t="s">
        <v>37</v>
      </c>
      <c r="R391" s="20" t="s">
        <v>37</v>
      </c>
      <c r="S391" s="20" t="s">
        <v>37</v>
      </c>
      <c r="T391" s="20" t="s">
        <v>37</v>
      </c>
      <c r="U391" s="20" t="s">
        <v>37</v>
      </c>
      <c r="V391" s="32" t="s">
        <v>37</v>
      </c>
      <c r="W391" s="32" t="s">
        <v>37</v>
      </c>
      <c r="X391" s="32"/>
      <c r="Y391" s="37"/>
      <c r="Z391" s="37"/>
      <c r="AA391" s="20"/>
    </row>
    <row r="392" s="5" customFormat="1" ht="40.5" hidden="1" spans="1:27">
      <c r="A392" s="20">
        <v>401</v>
      </c>
      <c r="B392" s="20" t="s">
        <v>1244</v>
      </c>
      <c r="C392" s="20" t="s">
        <v>1275</v>
      </c>
      <c r="D392" s="20" t="s">
        <v>1293</v>
      </c>
      <c r="E392" s="20" t="s">
        <v>32</v>
      </c>
      <c r="F392" s="20" t="s">
        <v>1292</v>
      </c>
      <c r="G392" s="20" t="s">
        <v>34</v>
      </c>
      <c r="H392" s="31" t="s">
        <v>35</v>
      </c>
      <c r="I392" s="31" t="s">
        <v>36</v>
      </c>
      <c r="J392" s="31"/>
      <c r="K392" s="20">
        <v>2023</v>
      </c>
      <c r="L392" s="20">
        <v>2023</v>
      </c>
      <c r="M392" s="32">
        <v>3000000</v>
      </c>
      <c r="N392" s="32">
        <v>3000000</v>
      </c>
      <c r="O392" s="20" t="s">
        <v>1247</v>
      </c>
      <c r="P392" s="20" t="s">
        <v>187</v>
      </c>
      <c r="Q392" s="20" t="s">
        <v>37</v>
      </c>
      <c r="R392" s="20" t="s">
        <v>37</v>
      </c>
      <c r="S392" s="20" t="s">
        <v>37</v>
      </c>
      <c r="T392" s="20" t="s">
        <v>37</v>
      </c>
      <c r="U392" s="20" t="s">
        <v>37</v>
      </c>
      <c r="V392" s="32" t="s">
        <v>37</v>
      </c>
      <c r="W392" s="32" t="s">
        <v>37</v>
      </c>
      <c r="X392" s="32"/>
      <c r="Y392" s="37" t="s">
        <v>1294</v>
      </c>
      <c r="Z392" s="37" t="s">
        <v>1294</v>
      </c>
      <c r="AA392" s="20"/>
    </row>
    <row r="393" s="5" customFormat="1" ht="54" hidden="1" spans="1:27">
      <c r="A393" s="20">
        <v>402</v>
      </c>
      <c r="B393" s="20" t="s">
        <v>1244</v>
      </c>
      <c r="C393" s="20" t="s">
        <v>1275</v>
      </c>
      <c r="D393" s="20" t="s">
        <v>1295</v>
      </c>
      <c r="E393" s="20" t="s">
        <v>32</v>
      </c>
      <c r="F393" s="20" t="s">
        <v>1292</v>
      </c>
      <c r="G393" s="20" t="s">
        <v>34</v>
      </c>
      <c r="H393" s="31" t="s">
        <v>35</v>
      </c>
      <c r="I393" s="31" t="s">
        <v>36</v>
      </c>
      <c r="J393" s="31"/>
      <c r="K393" s="20">
        <v>2023</v>
      </c>
      <c r="L393" s="20">
        <v>2023</v>
      </c>
      <c r="M393" s="32">
        <v>15000000</v>
      </c>
      <c r="N393" s="32">
        <v>15000000</v>
      </c>
      <c r="O393" s="20" t="s">
        <v>1247</v>
      </c>
      <c r="P393" s="20" t="s">
        <v>187</v>
      </c>
      <c r="Q393" s="20" t="s">
        <v>37</v>
      </c>
      <c r="R393" s="20" t="s">
        <v>37</v>
      </c>
      <c r="S393" s="20" t="s">
        <v>37</v>
      </c>
      <c r="T393" s="20" t="s">
        <v>37</v>
      </c>
      <c r="U393" s="20" t="s">
        <v>37</v>
      </c>
      <c r="V393" s="32" t="s">
        <v>37</v>
      </c>
      <c r="W393" s="32" t="s">
        <v>37</v>
      </c>
      <c r="X393" s="32"/>
      <c r="Y393" s="37" t="s">
        <v>1296</v>
      </c>
      <c r="Z393" s="37" t="s">
        <v>1296</v>
      </c>
      <c r="AA393" s="20"/>
    </row>
    <row r="394" s="5" customFormat="1" ht="40.5" hidden="1" spans="1:27">
      <c r="A394" s="20">
        <v>403</v>
      </c>
      <c r="B394" s="20" t="s">
        <v>1244</v>
      </c>
      <c r="C394" s="20" t="s">
        <v>1275</v>
      </c>
      <c r="D394" s="20" t="s">
        <v>1297</v>
      </c>
      <c r="E394" s="20" t="s">
        <v>32</v>
      </c>
      <c r="F394" s="20" t="s">
        <v>1292</v>
      </c>
      <c r="G394" s="20" t="s">
        <v>34</v>
      </c>
      <c r="H394" s="31" t="s">
        <v>35</v>
      </c>
      <c r="I394" s="31" t="s">
        <v>36</v>
      </c>
      <c r="J394" s="31"/>
      <c r="K394" s="20">
        <v>2023</v>
      </c>
      <c r="L394" s="20">
        <v>2023</v>
      </c>
      <c r="M394" s="32">
        <v>4702989.48</v>
      </c>
      <c r="N394" s="32">
        <v>4702989.48</v>
      </c>
      <c r="O394" s="20" t="s">
        <v>1247</v>
      </c>
      <c r="P394" s="20" t="s">
        <v>187</v>
      </c>
      <c r="Q394" s="20" t="s">
        <v>37</v>
      </c>
      <c r="R394" s="20" t="s">
        <v>37</v>
      </c>
      <c r="S394" s="20" t="s">
        <v>37</v>
      </c>
      <c r="T394" s="20" t="s">
        <v>37</v>
      </c>
      <c r="U394" s="20" t="s">
        <v>37</v>
      </c>
      <c r="V394" s="32" t="s">
        <v>37</v>
      </c>
      <c r="W394" s="32" t="s">
        <v>37</v>
      </c>
      <c r="X394" s="32"/>
      <c r="Y394" s="37"/>
      <c r="Z394" s="37"/>
      <c r="AA394" s="20"/>
    </row>
    <row r="395" s="5" customFormat="1" ht="27" hidden="1" spans="1:27">
      <c r="A395" s="20">
        <v>404</v>
      </c>
      <c r="B395" s="20" t="s">
        <v>1244</v>
      </c>
      <c r="C395" s="20" t="s">
        <v>1275</v>
      </c>
      <c r="D395" s="20" t="s">
        <v>1298</v>
      </c>
      <c r="E395" s="20" t="s">
        <v>32</v>
      </c>
      <c r="F395" s="20" t="s">
        <v>1299</v>
      </c>
      <c r="G395" s="20" t="s">
        <v>34</v>
      </c>
      <c r="H395" s="31" t="s">
        <v>35</v>
      </c>
      <c r="I395" s="31" t="s">
        <v>36</v>
      </c>
      <c r="J395" s="31"/>
      <c r="K395" s="20">
        <v>2023</v>
      </c>
      <c r="L395" s="20">
        <v>2023</v>
      </c>
      <c r="M395" s="32">
        <v>983927.85</v>
      </c>
      <c r="N395" s="32">
        <v>983927.85</v>
      </c>
      <c r="O395" s="20" t="s">
        <v>1247</v>
      </c>
      <c r="P395" s="20" t="s">
        <v>187</v>
      </c>
      <c r="Q395" s="20" t="s">
        <v>37</v>
      </c>
      <c r="R395" s="20" t="s">
        <v>37</v>
      </c>
      <c r="S395" s="20" t="s">
        <v>37</v>
      </c>
      <c r="T395" s="20" t="s">
        <v>37</v>
      </c>
      <c r="U395" s="20" t="s">
        <v>37</v>
      </c>
      <c r="V395" s="32" t="s">
        <v>37</v>
      </c>
      <c r="W395" s="32" t="s">
        <v>37</v>
      </c>
      <c r="X395" s="32"/>
      <c r="Y395" s="37"/>
      <c r="Z395" s="37"/>
      <c r="AA395" s="20"/>
    </row>
    <row r="396" s="5" customFormat="1" ht="27" hidden="1" spans="1:27">
      <c r="A396" s="20">
        <v>405</v>
      </c>
      <c r="B396" s="20" t="s">
        <v>1244</v>
      </c>
      <c r="C396" s="20" t="s">
        <v>1275</v>
      </c>
      <c r="D396" s="20" t="s">
        <v>1300</v>
      </c>
      <c r="E396" s="20" t="s">
        <v>32</v>
      </c>
      <c r="F396" s="20" t="s">
        <v>1299</v>
      </c>
      <c r="G396" s="20" t="s">
        <v>34</v>
      </c>
      <c r="H396" s="31" t="s">
        <v>35</v>
      </c>
      <c r="I396" s="31" t="s">
        <v>36</v>
      </c>
      <c r="J396" s="31"/>
      <c r="K396" s="20">
        <v>2023</v>
      </c>
      <c r="L396" s="20">
        <v>2023</v>
      </c>
      <c r="M396" s="32">
        <v>3300000</v>
      </c>
      <c r="N396" s="32">
        <v>3300000</v>
      </c>
      <c r="O396" s="20" t="s">
        <v>1247</v>
      </c>
      <c r="P396" s="20" t="s">
        <v>187</v>
      </c>
      <c r="Q396" s="20" t="s">
        <v>37</v>
      </c>
      <c r="R396" s="20" t="s">
        <v>37</v>
      </c>
      <c r="S396" s="20" t="s">
        <v>37</v>
      </c>
      <c r="T396" s="20" t="s">
        <v>37</v>
      </c>
      <c r="U396" s="20" t="s">
        <v>37</v>
      </c>
      <c r="V396" s="32" t="s">
        <v>37</v>
      </c>
      <c r="W396" s="32" t="s">
        <v>37</v>
      </c>
      <c r="X396" s="32"/>
      <c r="Y396" s="37"/>
      <c r="Z396" s="37"/>
      <c r="AA396" s="20"/>
    </row>
    <row r="397" s="5" customFormat="1" ht="40.5" hidden="1" spans="1:27">
      <c r="A397" s="20">
        <v>406</v>
      </c>
      <c r="B397" s="20" t="s">
        <v>1244</v>
      </c>
      <c r="C397" s="20" t="s">
        <v>1275</v>
      </c>
      <c r="D397" s="20" t="s">
        <v>1301</v>
      </c>
      <c r="E397" s="20" t="s">
        <v>32</v>
      </c>
      <c r="F397" s="20" t="s">
        <v>1302</v>
      </c>
      <c r="G397" s="20" t="s">
        <v>34</v>
      </c>
      <c r="H397" s="31" t="s">
        <v>35</v>
      </c>
      <c r="I397" s="31" t="s">
        <v>36</v>
      </c>
      <c r="J397" s="31"/>
      <c r="K397" s="20">
        <v>2023</v>
      </c>
      <c r="L397" s="20">
        <v>2023</v>
      </c>
      <c r="M397" s="32">
        <v>13350000</v>
      </c>
      <c r="N397" s="32">
        <v>13350000</v>
      </c>
      <c r="O397" s="20" t="s">
        <v>1247</v>
      </c>
      <c r="P397" s="20" t="s">
        <v>187</v>
      </c>
      <c r="Q397" s="20" t="s">
        <v>37</v>
      </c>
      <c r="R397" s="20" t="s">
        <v>37</v>
      </c>
      <c r="S397" s="20" t="s">
        <v>37</v>
      </c>
      <c r="T397" s="20" t="s">
        <v>37</v>
      </c>
      <c r="U397" s="20" t="s">
        <v>37</v>
      </c>
      <c r="V397" s="32" t="s">
        <v>37</v>
      </c>
      <c r="W397" s="32" t="s">
        <v>37</v>
      </c>
      <c r="X397" s="32"/>
      <c r="Y397" s="37"/>
      <c r="Z397" s="37"/>
      <c r="AA397" s="20"/>
    </row>
    <row r="398" s="5" customFormat="1" ht="40.5" hidden="1" spans="1:27">
      <c r="A398" s="20">
        <v>407</v>
      </c>
      <c r="B398" s="20" t="s">
        <v>1244</v>
      </c>
      <c r="C398" s="20" t="s">
        <v>1275</v>
      </c>
      <c r="D398" s="20" t="s">
        <v>1303</v>
      </c>
      <c r="E398" s="20" t="s">
        <v>32</v>
      </c>
      <c r="F398" s="20" t="s">
        <v>1304</v>
      </c>
      <c r="G398" s="20" t="s">
        <v>34</v>
      </c>
      <c r="H398" s="31" t="s">
        <v>35</v>
      </c>
      <c r="I398" s="31" t="s">
        <v>36</v>
      </c>
      <c r="J398" s="31"/>
      <c r="K398" s="20">
        <v>2023</v>
      </c>
      <c r="L398" s="20">
        <v>2023</v>
      </c>
      <c r="M398" s="32">
        <v>50000</v>
      </c>
      <c r="N398" s="32">
        <v>50000</v>
      </c>
      <c r="O398" s="20" t="s">
        <v>1247</v>
      </c>
      <c r="P398" s="20" t="s">
        <v>1284</v>
      </c>
      <c r="Q398" s="20" t="s">
        <v>37</v>
      </c>
      <c r="R398" s="20" t="s">
        <v>37</v>
      </c>
      <c r="S398" s="20" t="s">
        <v>37</v>
      </c>
      <c r="T398" s="20" t="s">
        <v>37</v>
      </c>
      <c r="U398" s="20" t="s">
        <v>37</v>
      </c>
      <c r="V398" s="32" t="s">
        <v>37</v>
      </c>
      <c r="W398" s="32" t="s">
        <v>37</v>
      </c>
      <c r="X398" s="32"/>
      <c r="Y398" s="37" t="s">
        <v>1305</v>
      </c>
      <c r="Z398" s="37" t="s">
        <v>1305</v>
      </c>
      <c r="AA398" s="20"/>
    </row>
    <row r="399" s="5" customFormat="1" ht="40.5" hidden="1" spans="1:27">
      <c r="A399" s="20">
        <v>408</v>
      </c>
      <c r="B399" s="20" t="s">
        <v>1244</v>
      </c>
      <c r="C399" s="20" t="s">
        <v>1306</v>
      </c>
      <c r="D399" s="20" t="s">
        <v>1307</v>
      </c>
      <c r="E399" s="20" t="s">
        <v>32</v>
      </c>
      <c r="F399" s="20" t="s">
        <v>1308</v>
      </c>
      <c r="G399" s="20" t="s">
        <v>34</v>
      </c>
      <c r="H399" s="31" t="s">
        <v>35</v>
      </c>
      <c r="I399" s="31" t="s">
        <v>36</v>
      </c>
      <c r="J399" s="31"/>
      <c r="K399" s="20">
        <v>2023</v>
      </c>
      <c r="L399" s="20">
        <v>2023</v>
      </c>
      <c r="M399" s="32">
        <v>28800</v>
      </c>
      <c r="N399" s="32">
        <v>288000</v>
      </c>
      <c r="O399" s="20" t="s">
        <v>1247</v>
      </c>
      <c r="P399" s="20" t="s">
        <v>1284</v>
      </c>
      <c r="Q399" s="20" t="s">
        <v>41</v>
      </c>
      <c r="R399" s="20"/>
      <c r="S399" s="20" t="s">
        <v>41</v>
      </c>
      <c r="T399" s="20" t="s">
        <v>37</v>
      </c>
      <c r="U399" s="20" t="s">
        <v>37</v>
      </c>
      <c r="V399" s="32" t="s">
        <v>37</v>
      </c>
      <c r="W399" s="32" t="s">
        <v>37</v>
      </c>
      <c r="X399" s="32"/>
      <c r="Y399" s="37" t="s">
        <v>1309</v>
      </c>
      <c r="Z399" s="37" t="s">
        <v>1309</v>
      </c>
      <c r="AA399" s="20"/>
    </row>
    <row r="400" s="5" customFormat="1" ht="81" hidden="1" spans="1:27">
      <c r="A400" s="20">
        <v>409</v>
      </c>
      <c r="B400" s="20" t="s">
        <v>1244</v>
      </c>
      <c r="C400" s="20" t="s">
        <v>1275</v>
      </c>
      <c r="D400" s="20" t="s">
        <v>1310</v>
      </c>
      <c r="E400" s="20" t="s">
        <v>32</v>
      </c>
      <c r="F400" s="20" t="s">
        <v>1311</v>
      </c>
      <c r="G400" s="20" t="s">
        <v>34</v>
      </c>
      <c r="H400" s="31" t="s">
        <v>35</v>
      </c>
      <c r="I400" s="31" t="s">
        <v>36</v>
      </c>
      <c r="J400" s="31"/>
      <c r="K400" s="20">
        <v>2023</v>
      </c>
      <c r="L400" s="20">
        <v>2023</v>
      </c>
      <c r="M400" s="32">
        <v>1113000</v>
      </c>
      <c r="N400" s="32">
        <v>1113000</v>
      </c>
      <c r="O400" s="20" t="s">
        <v>1247</v>
      </c>
      <c r="P400" s="20" t="s">
        <v>289</v>
      </c>
      <c r="Q400" s="20" t="s">
        <v>37</v>
      </c>
      <c r="R400" s="20"/>
      <c r="S400" s="20" t="s">
        <v>37</v>
      </c>
      <c r="T400" s="20" t="s">
        <v>37</v>
      </c>
      <c r="U400" s="20" t="s">
        <v>37</v>
      </c>
      <c r="V400" s="32" t="s">
        <v>37</v>
      </c>
      <c r="W400" s="32" t="s">
        <v>37</v>
      </c>
      <c r="X400" s="32"/>
      <c r="Y400" s="37" t="s">
        <v>1312</v>
      </c>
      <c r="Z400" s="37" t="s">
        <v>1312</v>
      </c>
      <c r="AA400" s="20"/>
    </row>
    <row r="401" s="5" customFormat="1" ht="54" hidden="1" spans="1:27">
      <c r="A401" s="20">
        <v>410</v>
      </c>
      <c r="B401" s="20" t="s">
        <v>1244</v>
      </c>
      <c r="C401" s="20" t="s">
        <v>1313</v>
      </c>
      <c r="D401" s="20" t="s">
        <v>1314</v>
      </c>
      <c r="E401" s="20" t="s">
        <v>32</v>
      </c>
      <c r="F401" s="20" t="s">
        <v>1315</v>
      </c>
      <c r="G401" s="20" t="s">
        <v>34</v>
      </c>
      <c r="H401" s="31" t="s">
        <v>35</v>
      </c>
      <c r="I401" s="31" t="s">
        <v>36</v>
      </c>
      <c r="J401" s="31"/>
      <c r="K401" s="20">
        <v>2023</v>
      </c>
      <c r="L401" s="20">
        <v>2023</v>
      </c>
      <c r="M401" s="32">
        <v>7295088</v>
      </c>
      <c r="N401" s="32">
        <v>51029957</v>
      </c>
      <c r="O401" s="20" t="s">
        <v>1247</v>
      </c>
      <c r="P401" s="20" t="s">
        <v>192</v>
      </c>
      <c r="Q401" s="20" t="s">
        <v>37</v>
      </c>
      <c r="R401" s="20" t="s">
        <v>37</v>
      </c>
      <c r="S401" s="20" t="s">
        <v>37</v>
      </c>
      <c r="T401" s="20" t="s">
        <v>37</v>
      </c>
      <c r="U401" s="20" t="s">
        <v>37</v>
      </c>
      <c r="V401" s="32" t="s">
        <v>37</v>
      </c>
      <c r="W401" s="32" t="s">
        <v>37</v>
      </c>
      <c r="X401" s="32"/>
      <c r="Y401" s="37" t="s">
        <v>1316</v>
      </c>
      <c r="Z401" s="37" t="s">
        <v>1316</v>
      </c>
      <c r="AA401" s="20"/>
    </row>
    <row r="402" s="5" customFormat="1" ht="324" hidden="1" spans="1:27">
      <c r="A402" s="20">
        <v>411</v>
      </c>
      <c r="B402" s="20" t="s">
        <v>1244</v>
      </c>
      <c r="C402" s="20" t="s">
        <v>1275</v>
      </c>
      <c r="D402" s="20" t="s">
        <v>1317</v>
      </c>
      <c r="E402" s="20" t="s">
        <v>32</v>
      </c>
      <c r="F402" s="20" t="s">
        <v>1318</v>
      </c>
      <c r="G402" s="20" t="s">
        <v>34</v>
      </c>
      <c r="H402" s="31" t="s">
        <v>35</v>
      </c>
      <c r="I402" s="31" t="s">
        <v>36</v>
      </c>
      <c r="J402" s="31"/>
      <c r="K402" s="20">
        <v>2022</v>
      </c>
      <c r="L402" s="20">
        <v>2023</v>
      </c>
      <c r="M402" s="32">
        <v>5000000</v>
      </c>
      <c r="N402" s="32">
        <v>9915000</v>
      </c>
      <c r="O402" s="20" t="s">
        <v>1247</v>
      </c>
      <c r="P402" s="20" t="s">
        <v>1284</v>
      </c>
      <c r="Q402" s="20" t="s">
        <v>1319</v>
      </c>
      <c r="R402" s="20" t="s">
        <v>40</v>
      </c>
      <c r="S402" s="20" t="s">
        <v>41</v>
      </c>
      <c r="T402" s="20" t="s">
        <v>40</v>
      </c>
      <c r="U402" s="20" t="s">
        <v>41</v>
      </c>
      <c r="V402" s="32" t="s">
        <v>37</v>
      </c>
      <c r="W402" s="32" t="s">
        <v>37</v>
      </c>
      <c r="X402" s="32" t="s">
        <v>1320</v>
      </c>
      <c r="Y402" s="37" t="s">
        <v>1321</v>
      </c>
      <c r="Z402" s="37" t="s">
        <v>1321</v>
      </c>
      <c r="AA402" s="20"/>
    </row>
    <row r="403" s="5" customFormat="1" ht="54" hidden="1" spans="1:27">
      <c r="A403" s="20">
        <v>412</v>
      </c>
      <c r="B403" s="20" t="s">
        <v>1244</v>
      </c>
      <c r="C403" s="20" t="s">
        <v>1322</v>
      </c>
      <c r="D403" s="20" t="s">
        <v>1323</v>
      </c>
      <c r="E403" s="20" t="s">
        <v>32</v>
      </c>
      <c r="F403" s="20" t="s">
        <v>1324</v>
      </c>
      <c r="G403" s="20" t="s">
        <v>34</v>
      </c>
      <c r="H403" s="31" t="s">
        <v>35</v>
      </c>
      <c r="I403" s="31" t="s">
        <v>36</v>
      </c>
      <c r="J403" s="31"/>
      <c r="K403" s="20">
        <v>2023</v>
      </c>
      <c r="L403" s="20">
        <v>2023</v>
      </c>
      <c r="M403" s="32">
        <v>7000000</v>
      </c>
      <c r="N403" s="32">
        <v>10000000</v>
      </c>
      <c r="O403" s="20" t="s">
        <v>1247</v>
      </c>
      <c r="P403" s="20" t="s">
        <v>289</v>
      </c>
      <c r="Q403" s="20" t="s">
        <v>41</v>
      </c>
      <c r="R403" s="20" t="s">
        <v>1325</v>
      </c>
      <c r="S403" s="20" t="s">
        <v>41</v>
      </c>
      <c r="T403" s="20"/>
      <c r="U403" s="20"/>
      <c r="V403" s="32" t="s">
        <v>41</v>
      </c>
      <c r="W403" s="32" t="s">
        <v>37</v>
      </c>
      <c r="X403" s="32"/>
      <c r="Y403" s="37" t="s">
        <v>1326</v>
      </c>
      <c r="Z403" s="37"/>
      <c r="AA403" s="20"/>
    </row>
    <row r="404" s="5" customFormat="1" ht="54" hidden="1" spans="1:27">
      <c r="A404" s="20">
        <v>413</v>
      </c>
      <c r="B404" s="20" t="s">
        <v>1244</v>
      </c>
      <c r="C404" s="20" t="s">
        <v>1322</v>
      </c>
      <c r="D404" s="20" t="s">
        <v>1327</v>
      </c>
      <c r="E404" s="20" t="s">
        <v>32</v>
      </c>
      <c r="F404" s="20" t="s">
        <v>1328</v>
      </c>
      <c r="G404" s="20" t="s">
        <v>34</v>
      </c>
      <c r="H404" s="31" t="s">
        <v>35</v>
      </c>
      <c r="I404" s="31" t="s">
        <v>36</v>
      </c>
      <c r="J404" s="31"/>
      <c r="K404" s="20">
        <v>2023</v>
      </c>
      <c r="L404" s="20">
        <v>2023</v>
      </c>
      <c r="M404" s="32">
        <v>300000</v>
      </c>
      <c r="N404" s="32">
        <v>2300000</v>
      </c>
      <c r="O404" s="20" t="s">
        <v>1247</v>
      </c>
      <c r="P404" s="20" t="s">
        <v>1284</v>
      </c>
      <c r="Q404" s="20" t="s">
        <v>37</v>
      </c>
      <c r="R404" s="20" t="s">
        <v>1325</v>
      </c>
      <c r="S404" s="20">
        <v>0</v>
      </c>
      <c r="T404" s="20"/>
      <c r="U404" s="20" t="s">
        <v>41</v>
      </c>
      <c r="V404" s="32" t="s">
        <v>37</v>
      </c>
      <c r="W404" s="32" t="s">
        <v>37</v>
      </c>
      <c r="X404" s="32"/>
      <c r="Y404" s="37" t="s">
        <v>1329</v>
      </c>
      <c r="Z404" s="37"/>
      <c r="AA404" s="20"/>
    </row>
    <row r="405" s="5" customFormat="1" ht="67.5" hidden="1" spans="1:27">
      <c r="A405" s="20">
        <v>414</v>
      </c>
      <c r="B405" s="20" t="s">
        <v>1244</v>
      </c>
      <c r="C405" s="20" t="s">
        <v>1322</v>
      </c>
      <c r="D405" s="20" t="s">
        <v>1330</v>
      </c>
      <c r="E405" s="20" t="s">
        <v>32</v>
      </c>
      <c r="F405" s="20" t="s">
        <v>1331</v>
      </c>
      <c r="G405" s="20" t="s">
        <v>90</v>
      </c>
      <c r="H405" s="31" t="s">
        <v>35</v>
      </c>
      <c r="I405" s="31" t="s">
        <v>36</v>
      </c>
      <c r="J405" s="31"/>
      <c r="K405" s="20">
        <v>2023</v>
      </c>
      <c r="L405" s="20">
        <v>2023</v>
      </c>
      <c r="M405" s="32">
        <v>3361200</v>
      </c>
      <c r="N405" s="32">
        <v>3361200</v>
      </c>
      <c r="O405" s="20" t="s">
        <v>1247</v>
      </c>
      <c r="P405" s="20" t="s">
        <v>52</v>
      </c>
      <c r="Q405" s="20" t="s">
        <v>37</v>
      </c>
      <c r="R405" s="20" t="s">
        <v>37</v>
      </c>
      <c r="S405" s="20" t="s">
        <v>37</v>
      </c>
      <c r="T405" s="20" t="s">
        <v>40</v>
      </c>
      <c r="U405" s="20" t="s">
        <v>41</v>
      </c>
      <c r="V405" s="32" t="s">
        <v>41</v>
      </c>
      <c r="W405" s="32" t="s">
        <v>41</v>
      </c>
      <c r="X405" s="32" t="s">
        <v>1332</v>
      </c>
      <c r="Y405" s="37" t="s">
        <v>1333</v>
      </c>
      <c r="Z405" s="37" t="s">
        <v>1334</v>
      </c>
      <c r="AA405" s="20"/>
    </row>
    <row r="406" s="5" customFormat="1" ht="81" hidden="1" spans="1:27">
      <c r="A406" s="20">
        <v>415</v>
      </c>
      <c r="B406" s="20" t="s">
        <v>1244</v>
      </c>
      <c r="C406" s="20" t="s">
        <v>1275</v>
      </c>
      <c r="D406" s="20" t="s">
        <v>1335</v>
      </c>
      <c r="E406" s="20" t="s">
        <v>32</v>
      </c>
      <c r="F406" s="20" t="s">
        <v>1336</v>
      </c>
      <c r="G406" s="20" t="s">
        <v>90</v>
      </c>
      <c r="H406" s="31" t="s">
        <v>35</v>
      </c>
      <c r="I406" s="31" t="s">
        <v>36</v>
      </c>
      <c r="J406" s="31"/>
      <c r="K406" s="20" t="s">
        <v>1337</v>
      </c>
      <c r="L406" s="20" t="s">
        <v>882</v>
      </c>
      <c r="M406" s="32">
        <v>630000</v>
      </c>
      <c r="N406" s="32">
        <v>980000</v>
      </c>
      <c r="O406" s="20" t="s">
        <v>1338</v>
      </c>
      <c r="P406" s="20" t="s">
        <v>52</v>
      </c>
      <c r="Q406" s="20" t="s">
        <v>37</v>
      </c>
      <c r="R406" s="20" t="s">
        <v>37</v>
      </c>
      <c r="S406" s="20" t="s">
        <v>37</v>
      </c>
      <c r="T406" s="20" t="s">
        <v>40</v>
      </c>
      <c r="U406" s="20" t="s">
        <v>41</v>
      </c>
      <c r="V406" s="32" t="s">
        <v>41</v>
      </c>
      <c r="W406" s="32" t="s">
        <v>41</v>
      </c>
      <c r="X406" s="32" t="s">
        <v>1339</v>
      </c>
      <c r="Y406" s="37" t="s">
        <v>1340</v>
      </c>
      <c r="Z406" s="37" t="s">
        <v>1340</v>
      </c>
      <c r="AA406" s="20"/>
    </row>
    <row r="407" s="5" customFormat="1" ht="81" hidden="1" spans="1:27">
      <c r="A407" s="20">
        <v>416</v>
      </c>
      <c r="B407" s="20" t="s">
        <v>1244</v>
      </c>
      <c r="C407" s="20" t="s">
        <v>1275</v>
      </c>
      <c r="D407" s="20" t="s">
        <v>1341</v>
      </c>
      <c r="E407" s="20" t="s">
        <v>32</v>
      </c>
      <c r="F407" s="20" t="s">
        <v>1342</v>
      </c>
      <c r="G407" s="20" t="s">
        <v>90</v>
      </c>
      <c r="H407" s="31" t="s">
        <v>35</v>
      </c>
      <c r="I407" s="31" t="s">
        <v>36</v>
      </c>
      <c r="J407" s="31"/>
      <c r="K407" s="20" t="s">
        <v>1337</v>
      </c>
      <c r="L407" s="20" t="s">
        <v>882</v>
      </c>
      <c r="M407" s="32">
        <v>200000</v>
      </c>
      <c r="N407" s="32">
        <v>310000</v>
      </c>
      <c r="O407" s="20" t="s">
        <v>1338</v>
      </c>
      <c r="P407" s="20" t="s">
        <v>52</v>
      </c>
      <c r="Q407" s="20" t="s">
        <v>37</v>
      </c>
      <c r="R407" s="20" t="s">
        <v>37</v>
      </c>
      <c r="S407" s="20" t="s">
        <v>37</v>
      </c>
      <c r="T407" s="20" t="s">
        <v>40</v>
      </c>
      <c r="U407" s="20" t="s">
        <v>41</v>
      </c>
      <c r="V407" s="32" t="s">
        <v>41</v>
      </c>
      <c r="W407" s="32" t="s">
        <v>41</v>
      </c>
      <c r="X407" s="32" t="s">
        <v>1339</v>
      </c>
      <c r="Y407" s="37" t="s">
        <v>1343</v>
      </c>
      <c r="Z407" s="37" t="s">
        <v>1343</v>
      </c>
      <c r="AA407" s="20"/>
    </row>
    <row r="408" s="5" customFormat="1" ht="94.5" hidden="1" spans="1:27">
      <c r="A408" s="20">
        <v>417</v>
      </c>
      <c r="B408" s="20" t="s">
        <v>1244</v>
      </c>
      <c r="C408" s="20" t="s">
        <v>1275</v>
      </c>
      <c r="D408" s="20" t="s">
        <v>1344</v>
      </c>
      <c r="E408" s="20" t="s">
        <v>32</v>
      </c>
      <c r="F408" s="20" t="s">
        <v>1345</v>
      </c>
      <c r="G408" s="20" t="s">
        <v>90</v>
      </c>
      <c r="H408" s="31" t="s">
        <v>35</v>
      </c>
      <c r="I408" s="31" t="s">
        <v>36</v>
      </c>
      <c r="J408" s="31"/>
      <c r="K408" s="20" t="s">
        <v>1337</v>
      </c>
      <c r="L408" s="20" t="s">
        <v>882</v>
      </c>
      <c r="M408" s="32">
        <v>970000</v>
      </c>
      <c r="N408" s="32">
        <v>970000</v>
      </c>
      <c r="O408" s="20" t="s">
        <v>1338</v>
      </c>
      <c r="P408" s="20" t="s">
        <v>52</v>
      </c>
      <c r="Q408" s="20" t="s">
        <v>37</v>
      </c>
      <c r="R408" s="20" t="s">
        <v>37</v>
      </c>
      <c r="S408" s="20" t="s">
        <v>37</v>
      </c>
      <c r="T408" s="20" t="s">
        <v>40</v>
      </c>
      <c r="U408" s="20" t="s">
        <v>41</v>
      </c>
      <c r="V408" s="32" t="s">
        <v>41</v>
      </c>
      <c r="W408" s="32" t="s">
        <v>41</v>
      </c>
      <c r="X408" s="32" t="s">
        <v>1339</v>
      </c>
      <c r="Y408" s="37" t="s">
        <v>1346</v>
      </c>
      <c r="Z408" s="37" t="s">
        <v>1346</v>
      </c>
      <c r="AA408" s="20"/>
    </row>
    <row r="409" s="5" customFormat="1" ht="94.5" hidden="1" spans="1:27">
      <c r="A409" s="20">
        <v>418</v>
      </c>
      <c r="B409" s="20" t="s">
        <v>1244</v>
      </c>
      <c r="C409" s="20" t="s">
        <v>1275</v>
      </c>
      <c r="D409" s="20" t="s">
        <v>1347</v>
      </c>
      <c r="E409" s="20" t="s">
        <v>32</v>
      </c>
      <c r="F409" s="20" t="s">
        <v>1331</v>
      </c>
      <c r="G409" s="20" t="s">
        <v>90</v>
      </c>
      <c r="H409" s="31" t="s">
        <v>35</v>
      </c>
      <c r="I409" s="31" t="s">
        <v>36</v>
      </c>
      <c r="J409" s="31"/>
      <c r="K409" s="20" t="s">
        <v>882</v>
      </c>
      <c r="L409" s="20" t="s">
        <v>882</v>
      </c>
      <c r="M409" s="32">
        <v>1000000</v>
      </c>
      <c r="N409" s="32">
        <v>1000000</v>
      </c>
      <c r="O409" s="20" t="s">
        <v>1247</v>
      </c>
      <c r="P409" s="20" t="s">
        <v>52</v>
      </c>
      <c r="Q409" s="20" t="s">
        <v>37</v>
      </c>
      <c r="R409" s="20" t="s">
        <v>37</v>
      </c>
      <c r="S409" s="20" t="s">
        <v>37</v>
      </c>
      <c r="T409" s="20" t="s">
        <v>40</v>
      </c>
      <c r="U409" s="20" t="s">
        <v>41</v>
      </c>
      <c r="V409" s="32" t="s">
        <v>41</v>
      </c>
      <c r="W409" s="32" t="s">
        <v>41</v>
      </c>
      <c r="X409" s="32" t="s">
        <v>1339</v>
      </c>
      <c r="Y409" s="37" t="s">
        <v>1348</v>
      </c>
      <c r="Z409" s="37" t="s">
        <v>1348</v>
      </c>
      <c r="AA409" s="20"/>
    </row>
    <row r="410" s="5" customFormat="1" ht="135" hidden="1" spans="1:27">
      <c r="A410" s="20">
        <v>419</v>
      </c>
      <c r="B410" s="20" t="s">
        <v>1244</v>
      </c>
      <c r="C410" s="20" t="s">
        <v>1275</v>
      </c>
      <c r="D410" s="20" t="s">
        <v>1349</v>
      </c>
      <c r="E410" s="20" t="s">
        <v>32</v>
      </c>
      <c r="F410" s="20" t="s">
        <v>1350</v>
      </c>
      <c r="G410" s="20" t="s">
        <v>34</v>
      </c>
      <c r="H410" s="31" t="s">
        <v>35</v>
      </c>
      <c r="I410" s="31" t="s">
        <v>36</v>
      </c>
      <c r="J410" s="31"/>
      <c r="K410" s="20" t="s">
        <v>882</v>
      </c>
      <c r="L410" s="20" t="s">
        <v>882</v>
      </c>
      <c r="M410" s="32">
        <v>1090000</v>
      </c>
      <c r="N410" s="32">
        <v>1091500</v>
      </c>
      <c r="O410" s="20" t="s">
        <v>1338</v>
      </c>
      <c r="P410" s="20" t="s">
        <v>52</v>
      </c>
      <c r="Q410" s="20" t="s">
        <v>37</v>
      </c>
      <c r="R410" s="20" t="s">
        <v>37</v>
      </c>
      <c r="S410" s="20" t="s">
        <v>37</v>
      </c>
      <c r="T410" s="20" t="s">
        <v>40</v>
      </c>
      <c r="U410" s="20" t="s">
        <v>41</v>
      </c>
      <c r="V410" s="32" t="s">
        <v>41</v>
      </c>
      <c r="W410" s="32" t="s">
        <v>41</v>
      </c>
      <c r="X410" s="32" t="s">
        <v>1351</v>
      </c>
      <c r="Y410" s="37" t="s">
        <v>1352</v>
      </c>
      <c r="Z410" s="37" t="s">
        <v>1353</v>
      </c>
      <c r="AA410" s="20"/>
    </row>
    <row r="411" s="5" customFormat="1" ht="162" hidden="1" spans="1:27">
      <c r="A411" s="20">
        <v>420</v>
      </c>
      <c r="B411" s="20" t="s">
        <v>1244</v>
      </c>
      <c r="C411" s="20" t="s">
        <v>1275</v>
      </c>
      <c r="D411" s="20" t="s">
        <v>1354</v>
      </c>
      <c r="E411" s="20" t="s">
        <v>32</v>
      </c>
      <c r="F411" s="20" t="s">
        <v>1355</v>
      </c>
      <c r="G411" s="20" t="s">
        <v>90</v>
      </c>
      <c r="H411" s="31" t="s">
        <v>35</v>
      </c>
      <c r="I411" s="31" t="s">
        <v>36</v>
      </c>
      <c r="J411" s="31"/>
      <c r="K411" s="20" t="s">
        <v>882</v>
      </c>
      <c r="L411" s="20" t="s">
        <v>882</v>
      </c>
      <c r="M411" s="32">
        <v>1840000</v>
      </c>
      <c r="N411" s="32">
        <v>1911210</v>
      </c>
      <c r="O411" s="20" t="s">
        <v>1338</v>
      </c>
      <c r="P411" s="20" t="s">
        <v>52</v>
      </c>
      <c r="Q411" s="20" t="s">
        <v>37</v>
      </c>
      <c r="R411" s="20" t="s">
        <v>37</v>
      </c>
      <c r="S411" s="20" t="s">
        <v>37</v>
      </c>
      <c r="T411" s="20" t="s">
        <v>40</v>
      </c>
      <c r="U411" s="20" t="s">
        <v>41</v>
      </c>
      <c r="V411" s="32" t="s">
        <v>41</v>
      </c>
      <c r="W411" s="32" t="s">
        <v>41</v>
      </c>
      <c r="X411" s="32" t="s">
        <v>1351</v>
      </c>
      <c r="Y411" s="37" t="s">
        <v>1356</v>
      </c>
      <c r="Z411" s="37" t="s">
        <v>1357</v>
      </c>
      <c r="AA411" s="20"/>
    </row>
    <row r="412" s="5" customFormat="1" ht="162" hidden="1" spans="1:27">
      <c r="A412" s="20">
        <v>421</v>
      </c>
      <c r="B412" s="20" t="s">
        <v>1244</v>
      </c>
      <c r="C412" s="20" t="s">
        <v>1275</v>
      </c>
      <c r="D412" s="20" t="s">
        <v>1358</v>
      </c>
      <c r="E412" s="20" t="s">
        <v>32</v>
      </c>
      <c r="F412" s="20" t="s">
        <v>1359</v>
      </c>
      <c r="G412" s="42" t="s">
        <v>90</v>
      </c>
      <c r="H412" s="31" t="s">
        <v>139</v>
      </c>
      <c r="I412" s="31" t="s">
        <v>167</v>
      </c>
      <c r="J412" s="31"/>
      <c r="K412" s="20" t="s">
        <v>882</v>
      </c>
      <c r="L412" s="20" t="s">
        <v>882</v>
      </c>
      <c r="M412" s="32">
        <v>320000</v>
      </c>
      <c r="N412" s="32">
        <v>326584</v>
      </c>
      <c r="O412" s="20" t="s">
        <v>1338</v>
      </c>
      <c r="P412" s="20" t="s">
        <v>52</v>
      </c>
      <c r="Q412" s="20" t="s">
        <v>37</v>
      </c>
      <c r="R412" s="20" t="s">
        <v>37</v>
      </c>
      <c r="S412" s="20" t="s">
        <v>37</v>
      </c>
      <c r="T412" s="20" t="s">
        <v>40</v>
      </c>
      <c r="U412" s="20" t="s">
        <v>41</v>
      </c>
      <c r="V412" s="32" t="s">
        <v>41</v>
      </c>
      <c r="W412" s="32" t="s">
        <v>41</v>
      </c>
      <c r="X412" s="32" t="s">
        <v>1351</v>
      </c>
      <c r="Y412" s="37" t="s">
        <v>1360</v>
      </c>
      <c r="Z412" s="37" t="s">
        <v>1361</v>
      </c>
      <c r="AA412" s="20"/>
    </row>
    <row r="413" s="5" customFormat="1" ht="162" hidden="1" spans="1:27">
      <c r="A413" s="20">
        <v>422</v>
      </c>
      <c r="B413" s="20" t="s">
        <v>1244</v>
      </c>
      <c r="C413" s="20" t="s">
        <v>1275</v>
      </c>
      <c r="D413" s="20" t="s">
        <v>1362</v>
      </c>
      <c r="E413" s="20" t="s">
        <v>32</v>
      </c>
      <c r="F413" s="20" t="s">
        <v>1355</v>
      </c>
      <c r="G413" s="20" t="s">
        <v>90</v>
      </c>
      <c r="H413" s="31" t="s">
        <v>35</v>
      </c>
      <c r="I413" s="31" t="s">
        <v>36</v>
      </c>
      <c r="J413" s="31"/>
      <c r="K413" s="20" t="s">
        <v>882</v>
      </c>
      <c r="L413" s="20" t="s">
        <v>882</v>
      </c>
      <c r="M413" s="32">
        <v>1750000</v>
      </c>
      <c r="N413" s="32">
        <v>1812506</v>
      </c>
      <c r="O413" s="20" t="s">
        <v>1338</v>
      </c>
      <c r="P413" s="20" t="s">
        <v>52</v>
      </c>
      <c r="Q413" s="20" t="s">
        <v>37</v>
      </c>
      <c r="R413" s="20" t="s">
        <v>37</v>
      </c>
      <c r="S413" s="20" t="s">
        <v>37</v>
      </c>
      <c r="T413" s="20" t="s">
        <v>40</v>
      </c>
      <c r="U413" s="20" t="s">
        <v>41</v>
      </c>
      <c r="V413" s="32" t="s">
        <v>41</v>
      </c>
      <c r="W413" s="32" t="s">
        <v>41</v>
      </c>
      <c r="X413" s="32" t="s">
        <v>1351</v>
      </c>
      <c r="Y413" s="37" t="s">
        <v>1363</v>
      </c>
      <c r="Z413" s="37" t="s">
        <v>1357</v>
      </c>
      <c r="AA413" s="20"/>
    </row>
    <row r="414" s="5" customFormat="1" ht="94.5" hidden="1" spans="1:27">
      <c r="A414" s="20">
        <v>423</v>
      </c>
      <c r="B414" s="20" t="s">
        <v>1244</v>
      </c>
      <c r="C414" s="20" t="s">
        <v>1275</v>
      </c>
      <c r="D414" s="20" t="s">
        <v>1364</v>
      </c>
      <c r="E414" s="20" t="s">
        <v>32</v>
      </c>
      <c r="F414" s="20" t="s">
        <v>1365</v>
      </c>
      <c r="G414" s="20" t="s">
        <v>90</v>
      </c>
      <c r="H414" s="31" t="s">
        <v>35</v>
      </c>
      <c r="I414" s="31" t="s">
        <v>36</v>
      </c>
      <c r="J414" s="31"/>
      <c r="K414" s="20" t="s">
        <v>882</v>
      </c>
      <c r="L414" s="20" t="s">
        <v>882</v>
      </c>
      <c r="M414" s="32">
        <v>340000</v>
      </c>
      <c r="N414" s="32">
        <v>340000</v>
      </c>
      <c r="O414" s="20" t="s">
        <v>1338</v>
      </c>
      <c r="P414" s="20" t="s">
        <v>52</v>
      </c>
      <c r="Q414" s="20" t="s">
        <v>37</v>
      </c>
      <c r="R414" s="20" t="s">
        <v>37</v>
      </c>
      <c r="S414" s="20" t="s">
        <v>41</v>
      </c>
      <c r="T414" s="20" t="s">
        <v>40</v>
      </c>
      <c r="U414" s="20" t="s">
        <v>41</v>
      </c>
      <c r="V414" s="32" t="s">
        <v>41</v>
      </c>
      <c r="W414" s="32" t="s">
        <v>41</v>
      </c>
      <c r="X414" s="32" t="s">
        <v>1366</v>
      </c>
      <c r="Y414" s="37" t="s">
        <v>1367</v>
      </c>
      <c r="Z414" s="37" t="s">
        <v>1367</v>
      </c>
      <c r="AA414" s="20"/>
    </row>
    <row r="415" s="5" customFormat="1" ht="94.5" hidden="1" spans="1:27">
      <c r="A415" s="20">
        <v>424</v>
      </c>
      <c r="B415" s="20" t="s">
        <v>1244</v>
      </c>
      <c r="C415" s="20" t="s">
        <v>1275</v>
      </c>
      <c r="D415" s="20" t="s">
        <v>1368</v>
      </c>
      <c r="E415" s="20" t="s">
        <v>32</v>
      </c>
      <c r="F415" s="20" t="s">
        <v>1365</v>
      </c>
      <c r="G415" s="20" t="s">
        <v>90</v>
      </c>
      <c r="H415" s="31" t="s">
        <v>35</v>
      </c>
      <c r="I415" s="31" t="s">
        <v>36</v>
      </c>
      <c r="J415" s="31"/>
      <c r="K415" s="20" t="s">
        <v>882</v>
      </c>
      <c r="L415" s="20" t="s">
        <v>882</v>
      </c>
      <c r="M415" s="32">
        <v>360000</v>
      </c>
      <c r="N415" s="32">
        <v>360000</v>
      </c>
      <c r="O415" s="20" t="s">
        <v>1338</v>
      </c>
      <c r="P415" s="20" t="s">
        <v>52</v>
      </c>
      <c r="Q415" s="20" t="s">
        <v>37</v>
      </c>
      <c r="R415" s="20" t="s">
        <v>37</v>
      </c>
      <c r="S415" s="20" t="s">
        <v>41</v>
      </c>
      <c r="T415" s="20" t="s">
        <v>40</v>
      </c>
      <c r="U415" s="20" t="s">
        <v>41</v>
      </c>
      <c r="V415" s="32" t="s">
        <v>41</v>
      </c>
      <c r="W415" s="32" t="s">
        <v>41</v>
      </c>
      <c r="X415" s="32" t="s">
        <v>1369</v>
      </c>
      <c r="Y415" s="37" t="s">
        <v>1367</v>
      </c>
      <c r="Z415" s="37" t="s">
        <v>1367</v>
      </c>
      <c r="AA415" s="20"/>
    </row>
    <row r="416" s="5" customFormat="1" ht="94.5" hidden="1" spans="1:27">
      <c r="A416" s="20">
        <v>425</v>
      </c>
      <c r="B416" s="20" t="s">
        <v>1244</v>
      </c>
      <c r="C416" s="20" t="s">
        <v>1275</v>
      </c>
      <c r="D416" s="20" t="s">
        <v>1370</v>
      </c>
      <c r="E416" s="20" t="s">
        <v>32</v>
      </c>
      <c r="F416" s="20" t="s">
        <v>1365</v>
      </c>
      <c r="G416" s="20" t="s">
        <v>90</v>
      </c>
      <c r="H416" s="31" t="s">
        <v>35</v>
      </c>
      <c r="I416" s="31" t="s">
        <v>36</v>
      </c>
      <c r="J416" s="31"/>
      <c r="K416" s="20" t="s">
        <v>882</v>
      </c>
      <c r="L416" s="20" t="s">
        <v>882</v>
      </c>
      <c r="M416" s="32">
        <v>334000</v>
      </c>
      <c r="N416" s="32">
        <v>334000</v>
      </c>
      <c r="O416" s="20" t="s">
        <v>1338</v>
      </c>
      <c r="P416" s="20" t="s">
        <v>52</v>
      </c>
      <c r="Q416" s="20" t="s">
        <v>37</v>
      </c>
      <c r="R416" s="20" t="s">
        <v>37</v>
      </c>
      <c r="S416" s="20" t="s">
        <v>41</v>
      </c>
      <c r="T416" s="20" t="s">
        <v>40</v>
      </c>
      <c r="U416" s="20" t="s">
        <v>41</v>
      </c>
      <c r="V416" s="32" t="s">
        <v>41</v>
      </c>
      <c r="W416" s="32" t="s">
        <v>41</v>
      </c>
      <c r="X416" s="32" t="s">
        <v>1371</v>
      </c>
      <c r="Y416" s="37" t="s">
        <v>1367</v>
      </c>
      <c r="Z416" s="37" t="s">
        <v>1367</v>
      </c>
      <c r="AA416" s="20"/>
    </row>
    <row r="417" s="5" customFormat="1" ht="81" hidden="1" spans="1:27">
      <c r="A417" s="20">
        <v>426</v>
      </c>
      <c r="B417" s="20" t="s">
        <v>1244</v>
      </c>
      <c r="C417" s="20" t="s">
        <v>1275</v>
      </c>
      <c r="D417" s="20" t="s">
        <v>1372</v>
      </c>
      <c r="E417" s="20" t="s">
        <v>32</v>
      </c>
      <c r="F417" s="20" t="s">
        <v>1373</v>
      </c>
      <c r="G417" s="20" t="s">
        <v>90</v>
      </c>
      <c r="H417" s="31" t="s">
        <v>35</v>
      </c>
      <c r="I417" s="31" t="s">
        <v>36</v>
      </c>
      <c r="J417" s="31"/>
      <c r="K417" s="20">
        <v>2023</v>
      </c>
      <c r="L417" s="20">
        <v>2023</v>
      </c>
      <c r="M417" s="32">
        <v>168000</v>
      </c>
      <c r="N417" s="32">
        <v>168000</v>
      </c>
      <c r="O417" s="20" t="s">
        <v>1338</v>
      </c>
      <c r="P417" s="20" t="s">
        <v>52</v>
      </c>
      <c r="Q417" s="20" t="s">
        <v>37</v>
      </c>
      <c r="R417" s="20" t="s">
        <v>37</v>
      </c>
      <c r="S417" s="20" t="s">
        <v>37</v>
      </c>
      <c r="T417" s="20" t="s">
        <v>40</v>
      </c>
      <c r="U417" s="20" t="s">
        <v>41</v>
      </c>
      <c r="V417" s="32" t="s">
        <v>41</v>
      </c>
      <c r="W417" s="32" t="s">
        <v>41</v>
      </c>
      <c r="X417" s="32" t="s">
        <v>1374</v>
      </c>
      <c r="Y417" s="37" t="s">
        <v>1375</v>
      </c>
      <c r="Z417" s="37" t="s">
        <v>1376</v>
      </c>
      <c r="AA417" s="20"/>
    </row>
    <row r="418" s="5" customFormat="1" ht="81" hidden="1" spans="1:27">
      <c r="A418" s="20">
        <v>427</v>
      </c>
      <c r="B418" s="20" t="s">
        <v>1244</v>
      </c>
      <c r="C418" s="20" t="s">
        <v>1275</v>
      </c>
      <c r="D418" s="20" t="s">
        <v>1377</v>
      </c>
      <c r="E418" s="20" t="s">
        <v>32</v>
      </c>
      <c r="F418" s="20" t="s">
        <v>1373</v>
      </c>
      <c r="G418" s="20" t="s">
        <v>90</v>
      </c>
      <c r="H418" s="31" t="s">
        <v>35</v>
      </c>
      <c r="I418" s="31" t="s">
        <v>36</v>
      </c>
      <c r="J418" s="31"/>
      <c r="K418" s="20">
        <v>2023</v>
      </c>
      <c r="L418" s="20">
        <v>2023</v>
      </c>
      <c r="M418" s="32">
        <v>187000</v>
      </c>
      <c r="N418" s="32">
        <v>187000</v>
      </c>
      <c r="O418" s="20" t="s">
        <v>1338</v>
      </c>
      <c r="P418" s="20" t="s">
        <v>52</v>
      </c>
      <c r="Q418" s="20" t="s">
        <v>37</v>
      </c>
      <c r="R418" s="20" t="s">
        <v>37</v>
      </c>
      <c r="S418" s="20" t="s">
        <v>37</v>
      </c>
      <c r="T418" s="20" t="s">
        <v>40</v>
      </c>
      <c r="U418" s="20" t="s">
        <v>41</v>
      </c>
      <c r="V418" s="32" t="s">
        <v>41</v>
      </c>
      <c r="W418" s="32" t="s">
        <v>41</v>
      </c>
      <c r="X418" s="32" t="s">
        <v>1374</v>
      </c>
      <c r="Y418" s="37" t="s">
        <v>1375</v>
      </c>
      <c r="Z418" s="37" t="s">
        <v>1376</v>
      </c>
      <c r="AA418" s="20"/>
    </row>
    <row r="419" s="5" customFormat="1" ht="81" hidden="1" spans="1:27">
      <c r="A419" s="20">
        <v>428</v>
      </c>
      <c r="B419" s="20" t="s">
        <v>1244</v>
      </c>
      <c r="C419" s="20" t="s">
        <v>1275</v>
      </c>
      <c r="D419" s="20" t="s">
        <v>1378</v>
      </c>
      <c r="E419" s="20" t="s">
        <v>32</v>
      </c>
      <c r="F419" s="20" t="s">
        <v>1373</v>
      </c>
      <c r="G419" s="20" t="s">
        <v>90</v>
      </c>
      <c r="H419" s="31" t="s">
        <v>35</v>
      </c>
      <c r="I419" s="31" t="s">
        <v>36</v>
      </c>
      <c r="J419" s="31"/>
      <c r="K419" s="20">
        <v>2023</v>
      </c>
      <c r="L419" s="20">
        <v>2023</v>
      </c>
      <c r="M419" s="32">
        <v>200000</v>
      </c>
      <c r="N419" s="32">
        <v>223000</v>
      </c>
      <c r="O419" s="20" t="s">
        <v>1338</v>
      </c>
      <c r="P419" s="20" t="s">
        <v>52</v>
      </c>
      <c r="Q419" s="20" t="s">
        <v>37</v>
      </c>
      <c r="R419" s="20" t="s">
        <v>37</v>
      </c>
      <c r="S419" s="20" t="s">
        <v>37</v>
      </c>
      <c r="T419" s="20" t="s">
        <v>40</v>
      </c>
      <c r="U419" s="20" t="s">
        <v>41</v>
      </c>
      <c r="V419" s="32" t="s">
        <v>41</v>
      </c>
      <c r="W419" s="32" t="s">
        <v>41</v>
      </c>
      <c r="X419" s="32" t="s">
        <v>1374</v>
      </c>
      <c r="Y419" s="37" t="s">
        <v>1375</v>
      </c>
      <c r="Z419" s="37" t="s">
        <v>1376</v>
      </c>
      <c r="AA419" s="20"/>
    </row>
    <row r="420" s="5" customFormat="1" ht="81" hidden="1" spans="1:27">
      <c r="A420" s="20">
        <v>429</v>
      </c>
      <c r="B420" s="20" t="s">
        <v>1244</v>
      </c>
      <c r="C420" s="20" t="s">
        <v>1275</v>
      </c>
      <c r="D420" s="20" t="s">
        <v>1379</v>
      </c>
      <c r="E420" s="20" t="s">
        <v>32</v>
      </c>
      <c r="F420" s="20" t="s">
        <v>1373</v>
      </c>
      <c r="G420" s="20" t="s">
        <v>90</v>
      </c>
      <c r="H420" s="31" t="s">
        <v>35</v>
      </c>
      <c r="I420" s="31" t="s">
        <v>36</v>
      </c>
      <c r="J420" s="31"/>
      <c r="K420" s="20">
        <v>2023</v>
      </c>
      <c r="L420" s="20">
        <v>2023</v>
      </c>
      <c r="M420" s="32">
        <v>200000</v>
      </c>
      <c r="N420" s="32">
        <v>222000</v>
      </c>
      <c r="O420" s="20" t="s">
        <v>1338</v>
      </c>
      <c r="P420" s="20" t="s">
        <v>52</v>
      </c>
      <c r="Q420" s="20" t="s">
        <v>37</v>
      </c>
      <c r="R420" s="20" t="s">
        <v>37</v>
      </c>
      <c r="S420" s="20" t="s">
        <v>37</v>
      </c>
      <c r="T420" s="20" t="s">
        <v>40</v>
      </c>
      <c r="U420" s="20" t="s">
        <v>41</v>
      </c>
      <c r="V420" s="32" t="s">
        <v>41</v>
      </c>
      <c r="W420" s="32" t="s">
        <v>41</v>
      </c>
      <c r="X420" s="32" t="s">
        <v>1374</v>
      </c>
      <c r="Y420" s="37" t="s">
        <v>1375</v>
      </c>
      <c r="Z420" s="37" t="s">
        <v>1376</v>
      </c>
      <c r="AA420" s="20"/>
    </row>
    <row r="421" s="5" customFormat="1" ht="162" hidden="1" spans="1:27">
      <c r="A421" s="20">
        <v>430</v>
      </c>
      <c r="B421" s="20" t="s">
        <v>1244</v>
      </c>
      <c r="C421" s="20" t="s">
        <v>1275</v>
      </c>
      <c r="D421" s="20" t="s">
        <v>1380</v>
      </c>
      <c r="E421" s="20" t="s">
        <v>32</v>
      </c>
      <c r="F421" s="20" t="s">
        <v>1381</v>
      </c>
      <c r="G421" s="20" t="s">
        <v>90</v>
      </c>
      <c r="H421" s="31" t="s">
        <v>35</v>
      </c>
      <c r="I421" s="31" t="s">
        <v>36</v>
      </c>
      <c r="J421" s="31"/>
      <c r="K421" s="20">
        <v>2023</v>
      </c>
      <c r="L421" s="20">
        <v>2023</v>
      </c>
      <c r="M421" s="32">
        <v>800000</v>
      </c>
      <c r="N421" s="32">
        <v>800000</v>
      </c>
      <c r="O421" s="20" t="s">
        <v>1338</v>
      </c>
      <c r="P421" s="20" t="s">
        <v>52</v>
      </c>
      <c r="Q421" s="20" t="s">
        <v>37</v>
      </c>
      <c r="R421" s="20" t="s">
        <v>37</v>
      </c>
      <c r="S421" s="20" t="s">
        <v>37</v>
      </c>
      <c r="T421" s="20" t="s">
        <v>40</v>
      </c>
      <c r="U421" s="20" t="s">
        <v>41</v>
      </c>
      <c r="V421" s="32" t="s">
        <v>41</v>
      </c>
      <c r="W421" s="32" t="s">
        <v>41</v>
      </c>
      <c r="X421" s="32" t="s">
        <v>1382</v>
      </c>
      <c r="Y421" s="37" t="s">
        <v>1383</v>
      </c>
      <c r="Z421" s="37" t="s">
        <v>1383</v>
      </c>
      <c r="AA421" s="20"/>
    </row>
    <row r="422" s="5" customFormat="1" ht="162" hidden="1" spans="1:27">
      <c r="A422" s="20">
        <v>431</v>
      </c>
      <c r="B422" s="20" t="s">
        <v>1244</v>
      </c>
      <c r="C422" s="20" t="s">
        <v>1275</v>
      </c>
      <c r="D422" s="20" t="s">
        <v>1384</v>
      </c>
      <c r="E422" s="20" t="s">
        <v>32</v>
      </c>
      <c r="F422" s="20" t="s">
        <v>1381</v>
      </c>
      <c r="G422" s="20" t="s">
        <v>90</v>
      </c>
      <c r="H422" s="31" t="s">
        <v>35</v>
      </c>
      <c r="I422" s="31" t="s">
        <v>36</v>
      </c>
      <c r="J422" s="31"/>
      <c r="K422" s="20">
        <v>2023</v>
      </c>
      <c r="L422" s="20">
        <v>2023</v>
      </c>
      <c r="M422" s="32">
        <v>2000000</v>
      </c>
      <c r="N422" s="32">
        <v>2000000</v>
      </c>
      <c r="O422" s="20" t="s">
        <v>1338</v>
      </c>
      <c r="P422" s="20" t="s">
        <v>52</v>
      </c>
      <c r="Q422" s="20" t="s">
        <v>37</v>
      </c>
      <c r="R422" s="20" t="s">
        <v>37</v>
      </c>
      <c r="S422" s="20" t="s">
        <v>37</v>
      </c>
      <c r="T422" s="20" t="s">
        <v>40</v>
      </c>
      <c r="U422" s="20" t="s">
        <v>41</v>
      </c>
      <c r="V422" s="32" t="s">
        <v>41</v>
      </c>
      <c r="W422" s="32" t="s">
        <v>41</v>
      </c>
      <c r="X422" s="32" t="s">
        <v>1382</v>
      </c>
      <c r="Y422" s="37" t="s">
        <v>1383</v>
      </c>
      <c r="Z422" s="37" t="s">
        <v>1383</v>
      </c>
      <c r="AA422" s="20"/>
    </row>
    <row r="423" s="5" customFormat="1" ht="162" hidden="1" spans="1:27">
      <c r="A423" s="20">
        <v>432</v>
      </c>
      <c r="B423" s="20" t="s">
        <v>1244</v>
      </c>
      <c r="C423" s="20" t="s">
        <v>1275</v>
      </c>
      <c r="D423" s="20" t="s">
        <v>1385</v>
      </c>
      <c r="E423" s="20" t="s">
        <v>32</v>
      </c>
      <c r="F423" s="20" t="s">
        <v>1381</v>
      </c>
      <c r="G423" s="20" t="s">
        <v>90</v>
      </c>
      <c r="H423" s="31" t="s">
        <v>35</v>
      </c>
      <c r="I423" s="31" t="s">
        <v>36</v>
      </c>
      <c r="J423" s="31"/>
      <c r="K423" s="20">
        <v>2023</v>
      </c>
      <c r="L423" s="20">
        <v>2023</v>
      </c>
      <c r="M423" s="32">
        <v>2000000</v>
      </c>
      <c r="N423" s="32">
        <v>2000000</v>
      </c>
      <c r="O423" s="20" t="s">
        <v>1338</v>
      </c>
      <c r="P423" s="20" t="s">
        <v>52</v>
      </c>
      <c r="Q423" s="20" t="s">
        <v>37</v>
      </c>
      <c r="R423" s="20" t="s">
        <v>37</v>
      </c>
      <c r="S423" s="20" t="s">
        <v>37</v>
      </c>
      <c r="T423" s="20" t="s">
        <v>40</v>
      </c>
      <c r="U423" s="20" t="s">
        <v>41</v>
      </c>
      <c r="V423" s="32" t="s">
        <v>41</v>
      </c>
      <c r="W423" s="32" t="s">
        <v>41</v>
      </c>
      <c r="X423" s="32" t="s">
        <v>1382</v>
      </c>
      <c r="Y423" s="37" t="s">
        <v>1383</v>
      </c>
      <c r="Z423" s="37" t="s">
        <v>1383</v>
      </c>
      <c r="AA423" s="20"/>
    </row>
    <row r="424" s="5" customFormat="1" ht="162" hidden="1" spans="1:27">
      <c r="A424" s="20">
        <v>433</v>
      </c>
      <c r="B424" s="20" t="s">
        <v>1244</v>
      </c>
      <c r="C424" s="20" t="s">
        <v>1275</v>
      </c>
      <c r="D424" s="20" t="s">
        <v>1386</v>
      </c>
      <c r="E424" s="20" t="s">
        <v>32</v>
      </c>
      <c r="F424" s="20" t="s">
        <v>1381</v>
      </c>
      <c r="G424" s="20" t="s">
        <v>90</v>
      </c>
      <c r="H424" s="31" t="s">
        <v>35</v>
      </c>
      <c r="I424" s="31" t="s">
        <v>36</v>
      </c>
      <c r="J424" s="31"/>
      <c r="K424" s="20">
        <v>2023</v>
      </c>
      <c r="L424" s="20">
        <v>2023</v>
      </c>
      <c r="M424" s="32">
        <v>300000</v>
      </c>
      <c r="N424" s="32">
        <v>300000</v>
      </c>
      <c r="O424" s="20" t="s">
        <v>1338</v>
      </c>
      <c r="P424" s="20" t="s">
        <v>52</v>
      </c>
      <c r="Q424" s="20" t="s">
        <v>37</v>
      </c>
      <c r="R424" s="20" t="s">
        <v>37</v>
      </c>
      <c r="S424" s="20" t="s">
        <v>37</v>
      </c>
      <c r="T424" s="20" t="s">
        <v>40</v>
      </c>
      <c r="U424" s="20" t="s">
        <v>41</v>
      </c>
      <c r="V424" s="32" t="s">
        <v>41</v>
      </c>
      <c r="W424" s="32" t="s">
        <v>41</v>
      </c>
      <c r="X424" s="32" t="s">
        <v>1382</v>
      </c>
      <c r="Y424" s="37" t="s">
        <v>1383</v>
      </c>
      <c r="Z424" s="37" t="s">
        <v>1383</v>
      </c>
      <c r="AA424" s="20"/>
    </row>
    <row r="425" s="5" customFormat="1" ht="162" hidden="1" spans="1:27">
      <c r="A425" s="20">
        <v>434</v>
      </c>
      <c r="B425" s="20" t="s">
        <v>1244</v>
      </c>
      <c r="C425" s="20" t="s">
        <v>1275</v>
      </c>
      <c r="D425" s="20" t="s">
        <v>1387</v>
      </c>
      <c r="E425" s="20" t="s">
        <v>32</v>
      </c>
      <c r="F425" s="20" t="s">
        <v>1381</v>
      </c>
      <c r="G425" s="20" t="s">
        <v>90</v>
      </c>
      <c r="H425" s="31" t="s">
        <v>35</v>
      </c>
      <c r="I425" s="31" t="s">
        <v>36</v>
      </c>
      <c r="J425" s="31"/>
      <c r="K425" s="20">
        <v>2023</v>
      </c>
      <c r="L425" s="20">
        <v>2023</v>
      </c>
      <c r="M425" s="32">
        <v>300000</v>
      </c>
      <c r="N425" s="32">
        <v>300000</v>
      </c>
      <c r="O425" s="20" t="s">
        <v>1338</v>
      </c>
      <c r="P425" s="20" t="s">
        <v>52</v>
      </c>
      <c r="Q425" s="20" t="s">
        <v>37</v>
      </c>
      <c r="R425" s="20" t="s">
        <v>37</v>
      </c>
      <c r="S425" s="20" t="s">
        <v>37</v>
      </c>
      <c r="T425" s="20" t="s">
        <v>40</v>
      </c>
      <c r="U425" s="20" t="s">
        <v>41</v>
      </c>
      <c r="V425" s="32" t="s">
        <v>41</v>
      </c>
      <c r="W425" s="32" t="s">
        <v>41</v>
      </c>
      <c r="X425" s="32" t="s">
        <v>1382</v>
      </c>
      <c r="Y425" s="37" t="s">
        <v>1383</v>
      </c>
      <c r="Z425" s="37" t="s">
        <v>1383</v>
      </c>
      <c r="AA425" s="20"/>
    </row>
    <row r="426" s="5" customFormat="1" ht="162" hidden="1" spans="1:27">
      <c r="A426" s="20">
        <v>435</v>
      </c>
      <c r="B426" s="20" t="s">
        <v>1244</v>
      </c>
      <c r="C426" s="20" t="s">
        <v>1275</v>
      </c>
      <c r="D426" s="20" t="s">
        <v>1388</v>
      </c>
      <c r="E426" s="20" t="s">
        <v>32</v>
      </c>
      <c r="F426" s="20" t="s">
        <v>1381</v>
      </c>
      <c r="G426" s="20" t="s">
        <v>90</v>
      </c>
      <c r="H426" s="31" t="s">
        <v>35</v>
      </c>
      <c r="I426" s="31" t="s">
        <v>36</v>
      </c>
      <c r="J426" s="31"/>
      <c r="K426" s="20">
        <v>2023</v>
      </c>
      <c r="L426" s="20">
        <v>2023</v>
      </c>
      <c r="M426" s="32">
        <v>300000</v>
      </c>
      <c r="N426" s="32">
        <v>300000</v>
      </c>
      <c r="O426" s="20" t="s">
        <v>1338</v>
      </c>
      <c r="P426" s="20" t="s">
        <v>52</v>
      </c>
      <c r="Q426" s="20" t="s">
        <v>37</v>
      </c>
      <c r="R426" s="20" t="s">
        <v>37</v>
      </c>
      <c r="S426" s="20" t="s">
        <v>37</v>
      </c>
      <c r="T426" s="20" t="s">
        <v>40</v>
      </c>
      <c r="U426" s="20" t="s">
        <v>41</v>
      </c>
      <c r="V426" s="32" t="s">
        <v>41</v>
      </c>
      <c r="W426" s="32" t="s">
        <v>41</v>
      </c>
      <c r="X426" s="32" t="s">
        <v>1382</v>
      </c>
      <c r="Y426" s="37" t="s">
        <v>1383</v>
      </c>
      <c r="Z426" s="37" t="s">
        <v>1383</v>
      </c>
      <c r="AA426" s="20"/>
    </row>
    <row r="427" s="5" customFormat="1" ht="162" hidden="1" spans="1:27">
      <c r="A427" s="20">
        <v>436</v>
      </c>
      <c r="B427" s="20" t="s">
        <v>1244</v>
      </c>
      <c r="C427" s="20" t="s">
        <v>1275</v>
      </c>
      <c r="D427" s="20" t="s">
        <v>1389</v>
      </c>
      <c r="E427" s="20" t="s">
        <v>32</v>
      </c>
      <c r="F427" s="20" t="s">
        <v>1355</v>
      </c>
      <c r="G427" s="20" t="s">
        <v>90</v>
      </c>
      <c r="H427" s="31" t="s">
        <v>35</v>
      </c>
      <c r="I427" s="31" t="s">
        <v>36</v>
      </c>
      <c r="J427" s="31"/>
      <c r="K427" s="20">
        <v>2023</v>
      </c>
      <c r="L427" s="20">
        <v>2023</v>
      </c>
      <c r="M427" s="32">
        <v>850000</v>
      </c>
      <c r="N427" s="32">
        <v>850000</v>
      </c>
      <c r="O427" s="20" t="s">
        <v>1338</v>
      </c>
      <c r="P427" s="20" t="s">
        <v>52</v>
      </c>
      <c r="Q427" s="20" t="s">
        <v>37</v>
      </c>
      <c r="R427" s="20" t="s">
        <v>37</v>
      </c>
      <c r="S427" s="20" t="s">
        <v>37</v>
      </c>
      <c r="T427" s="20" t="s">
        <v>40</v>
      </c>
      <c r="U427" s="20" t="s">
        <v>41</v>
      </c>
      <c r="V427" s="32" t="s">
        <v>41</v>
      </c>
      <c r="W427" s="32" t="s">
        <v>41</v>
      </c>
      <c r="X427" s="32" t="s">
        <v>1382</v>
      </c>
      <c r="Y427" s="37" t="s">
        <v>1383</v>
      </c>
      <c r="Z427" s="37" t="s">
        <v>1383</v>
      </c>
      <c r="AA427" s="20"/>
    </row>
    <row r="428" s="5" customFormat="1" ht="189" hidden="1" spans="1:27">
      <c r="A428" s="20">
        <v>437</v>
      </c>
      <c r="B428" s="20" t="s">
        <v>1244</v>
      </c>
      <c r="C428" s="20" t="s">
        <v>1275</v>
      </c>
      <c r="D428" s="20" t="s">
        <v>1390</v>
      </c>
      <c r="E428" s="20" t="s">
        <v>32</v>
      </c>
      <c r="F428" s="20" t="s">
        <v>1365</v>
      </c>
      <c r="G428" s="20" t="s">
        <v>90</v>
      </c>
      <c r="H428" s="31" t="s">
        <v>35</v>
      </c>
      <c r="I428" s="31" t="s">
        <v>36</v>
      </c>
      <c r="J428" s="31"/>
      <c r="K428" s="20">
        <v>2023</v>
      </c>
      <c r="L428" s="20">
        <v>2023</v>
      </c>
      <c r="M428" s="32">
        <v>100000</v>
      </c>
      <c r="N428" s="32">
        <v>100000</v>
      </c>
      <c r="O428" s="20" t="s">
        <v>1338</v>
      </c>
      <c r="P428" s="20" t="s">
        <v>52</v>
      </c>
      <c r="Q428" s="20" t="s">
        <v>37</v>
      </c>
      <c r="R428" s="20" t="s">
        <v>37</v>
      </c>
      <c r="S428" s="20" t="s">
        <v>37</v>
      </c>
      <c r="T428" s="20" t="s">
        <v>40</v>
      </c>
      <c r="U428" s="20" t="s">
        <v>41</v>
      </c>
      <c r="V428" s="32" t="s">
        <v>41</v>
      </c>
      <c r="W428" s="32" t="s">
        <v>41</v>
      </c>
      <c r="X428" s="32" t="s">
        <v>1391</v>
      </c>
      <c r="Y428" s="37" t="s">
        <v>1392</v>
      </c>
      <c r="Z428" s="37" t="s">
        <v>1393</v>
      </c>
      <c r="AA428" s="20"/>
    </row>
    <row r="429" s="5" customFormat="1" ht="189" hidden="1" spans="1:27">
      <c r="A429" s="20">
        <v>438</v>
      </c>
      <c r="B429" s="20" t="s">
        <v>1244</v>
      </c>
      <c r="C429" s="20" t="s">
        <v>1275</v>
      </c>
      <c r="D429" s="20" t="s">
        <v>1394</v>
      </c>
      <c r="E429" s="20" t="s">
        <v>32</v>
      </c>
      <c r="F429" s="20" t="s">
        <v>1365</v>
      </c>
      <c r="G429" s="20" t="s">
        <v>90</v>
      </c>
      <c r="H429" s="31" t="s">
        <v>35</v>
      </c>
      <c r="I429" s="31" t="s">
        <v>36</v>
      </c>
      <c r="J429" s="31"/>
      <c r="K429" s="20">
        <v>2023</v>
      </c>
      <c r="L429" s="20">
        <v>2023</v>
      </c>
      <c r="M429" s="32">
        <v>100000</v>
      </c>
      <c r="N429" s="32">
        <v>100000</v>
      </c>
      <c r="O429" s="20" t="s">
        <v>1338</v>
      </c>
      <c r="P429" s="20" t="s">
        <v>52</v>
      </c>
      <c r="Q429" s="20" t="s">
        <v>37</v>
      </c>
      <c r="R429" s="20" t="s">
        <v>37</v>
      </c>
      <c r="S429" s="20" t="s">
        <v>37</v>
      </c>
      <c r="T429" s="20" t="s">
        <v>40</v>
      </c>
      <c r="U429" s="20" t="s">
        <v>41</v>
      </c>
      <c r="V429" s="32" t="s">
        <v>41</v>
      </c>
      <c r="W429" s="32" t="s">
        <v>41</v>
      </c>
      <c r="X429" s="32" t="s">
        <v>1391</v>
      </c>
      <c r="Y429" s="37" t="s">
        <v>1392</v>
      </c>
      <c r="Z429" s="37" t="s">
        <v>1395</v>
      </c>
      <c r="AA429" s="20"/>
    </row>
    <row r="430" s="5" customFormat="1" ht="162" hidden="1" spans="1:27">
      <c r="A430" s="20">
        <v>439</v>
      </c>
      <c r="B430" s="20" t="s">
        <v>1244</v>
      </c>
      <c r="C430" s="20" t="s">
        <v>1275</v>
      </c>
      <c r="D430" s="20" t="s">
        <v>1396</v>
      </c>
      <c r="E430" s="20" t="s">
        <v>32</v>
      </c>
      <c r="F430" s="20" t="s">
        <v>1365</v>
      </c>
      <c r="G430" s="20" t="s">
        <v>90</v>
      </c>
      <c r="H430" s="31" t="s">
        <v>149</v>
      </c>
      <c r="I430" s="31" t="s">
        <v>446</v>
      </c>
      <c r="J430" s="31"/>
      <c r="K430" s="20">
        <v>2023</v>
      </c>
      <c r="L430" s="20">
        <v>2023</v>
      </c>
      <c r="M430" s="32">
        <v>100000</v>
      </c>
      <c r="N430" s="32">
        <v>100000</v>
      </c>
      <c r="O430" s="20" t="s">
        <v>1338</v>
      </c>
      <c r="P430" s="20" t="s">
        <v>52</v>
      </c>
      <c r="Q430" s="20" t="s">
        <v>37</v>
      </c>
      <c r="R430" s="20" t="s">
        <v>37</v>
      </c>
      <c r="S430" s="20" t="s">
        <v>37</v>
      </c>
      <c r="T430" s="20" t="s">
        <v>40</v>
      </c>
      <c r="U430" s="20" t="s">
        <v>41</v>
      </c>
      <c r="V430" s="32" t="s">
        <v>41</v>
      </c>
      <c r="W430" s="32" t="s">
        <v>41</v>
      </c>
      <c r="X430" s="32" t="s">
        <v>1391</v>
      </c>
      <c r="Y430" s="37" t="s">
        <v>1397</v>
      </c>
      <c r="Z430" s="37" t="s">
        <v>1398</v>
      </c>
      <c r="AA430" s="20"/>
    </row>
    <row r="431" s="5" customFormat="1" ht="216" hidden="1" spans="1:27">
      <c r="A431" s="20">
        <v>440</v>
      </c>
      <c r="B431" s="20" t="s">
        <v>1244</v>
      </c>
      <c r="C431" s="20" t="s">
        <v>1275</v>
      </c>
      <c r="D431" s="20" t="s">
        <v>1399</v>
      </c>
      <c r="E431" s="20" t="s">
        <v>32</v>
      </c>
      <c r="F431" s="20" t="s">
        <v>1373</v>
      </c>
      <c r="G431" s="20" t="s">
        <v>90</v>
      </c>
      <c r="H431" s="31" t="s">
        <v>35</v>
      </c>
      <c r="I431" s="31" t="s">
        <v>36</v>
      </c>
      <c r="J431" s="31"/>
      <c r="K431" s="20">
        <v>2023</v>
      </c>
      <c r="L431" s="20">
        <v>2023</v>
      </c>
      <c r="M431" s="32">
        <v>200000</v>
      </c>
      <c r="N431" s="32">
        <v>310000</v>
      </c>
      <c r="O431" s="20" t="s">
        <v>1338</v>
      </c>
      <c r="P431" s="20" t="s">
        <v>52</v>
      </c>
      <c r="Q431" s="20" t="s">
        <v>37</v>
      </c>
      <c r="R431" s="20" t="s">
        <v>37</v>
      </c>
      <c r="S431" s="20" t="s">
        <v>37</v>
      </c>
      <c r="T431" s="20" t="s">
        <v>40</v>
      </c>
      <c r="U431" s="20" t="s">
        <v>41</v>
      </c>
      <c r="V431" s="32" t="s">
        <v>41</v>
      </c>
      <c r="W431" s="32" t="s">
        <v>41</v>
      </c>
      <c r="X431" s="32" t="s">
        <v>1391</v>
      </c>
      <c r="Y431" s="37" t="s">
        <v>1400</v>
      </c>
      <c r="Z431" s="37" t="s">
        <v>1401</v>
      </c>
      <c r="AA431" s="20"/>
    </row>
    <row r="432" s="5" customFormat="1" ht="162" hidden="1" spans="1:27">
      <c r="A432" s="20">
        <v>441</v>
      </c>
      <c r="B432" s="20" t="s">
        <v>1244</v>
      </c>
      <c r="C432" s="20" t="s">
        <v>1275</v>
      </c>
      <c r="D432" s="20" t="s">
        <v>1402</v>
      </c>
      <c r="E432" s="20" t="s">
        <v>32</v>
      </c>
      <c r="F432" s="20" t="s">
        <v>1355</v>
      </c>
      <c r="G432" s="20" t="s">
        <v>90</v>
      </c>
      <c r="H432" s="31" t="s">
        <v>35</v>
      </c>
      <c r="I432" s="31" t="s">
        <v>36</v>
      </c>
      <c r="J432" s="31"/>
      <c r="K432" s="20">
        <v>2023</v>
      </c>
      <c r="L432" s="20">
        <v>2023</v>
      </c>
      <c r="M432" s="32">
        <v>500000</v>
      </c>
      <c r="N432" s="32">
        <v>500000</v>
      </c>
      <c r="O432" s="20" t="s">
        <v>1338</v>
      </c>
      <c r="P432" s="20" t="s">
        <v>52</v>
      </c>
      <c r="Q432" s="20" t="s">
        <v>37</v>
      </c>
      <c r="R432" s="20" t="s">
        <v>37</v>
      </c>
      <c r="S432" s="20" t="s">
        <v>41</v>
      </c>
      <c r="T432" s="20" t="s">
        <v>40</v>
      </c>
      <c r="U432" s="20" t="s">
        <v>41</v>
      </c>
      <c r="V432" s="32" t="s">
        <v>41</v>
      </c>
      <c r="W432" s="32" t="s">
        <v>41</v>
      </c>
      <c r="X432" s="32" t="s">
        <v>1391</v>
      </c>
      <c r="Y432" s="37" t="s">
        <v>1403</v>
      </c>
      <c r="Z432" s="37" t="s">
        <v>1404</v>
      </c>
      <c r="AA432" s="20"/>
    </row>
    <row r="433" s="5" customFormat="1" ht="162" hidden="1" spans="1:27">
      <c r="A433" s="20">
        <v>442</v>
      </c>
      <c r="B433" s="20" t="s">
        <v>1244</v>
      </c>
      <c r="C433" s="20" t="s">
        <v>1275</v>
      </c>
      <c r="D433" s="20" t="s">
        <v>1405</v>
      </c>
      <c r="E433" s="20" t="s">
        <v>32</v>
      </c>
      <c r="F433" s="20" t="s">
        <v>1355</v>
      </c>
      <c r="G433" s="20" t="s">
        <v>90</v>
      </c>
      <c r="H433" s="31" t="s">
        <v>35</v>
      </c>
      <c r="I433" s="31" t="s">
        <v>36</v>
      </c>
      <c r="J433" s="31"/>
      <c r="K433" s="20">
        <v>2023</v>
      </c>
      <c r="L433" s="20">
        <v>2023</v>
      </c>
      <c r="M433" s="32">
        <v>700000</v>
      </c>
      <c r="N433" s="32">
        <v>701200</v>
      </c>
      <c r="O433" s="20" t="s">
        <v>1338</v>
      </c>
      <c r="P433" s="20" t="s">
        <v>52</v>
      </c>
      <c r="Q433" s="20" t="s">
        <v>37</v>
      </c>
      <c r="R433" s="20" t="s">
        <v>37</v>
      </c>
      <c r="S433" s="20" t="s">
        <v>37</v>
      </c>
      <c r="T433" s="20" t="s">
        <v>40</v>
      </c>
      <c r="U433" s="20" t="s">
        <v>41</v>
      </c>
      <c r="V433" s="32" t="s">
        <v>41</v>
      </c>
      <c r="W433" s="32" t="s">
        <v>41</v>
      </c>
      <c r="X433" s="32" t="s">
        <v>1391</v>
      </c>
      <c r="Y433" s="37" t="s">
        <v>1406</v>
      </c>
      <c r="Z433" s="37" t="s">
        <v>1407</v>
      </c>
      <c r="AA433" s="20"/>
    </row>
    <row r="434" s="5" customFormat="1" ht="162" hidden="1" spans="1:27">
      <c r="A434" s="20">
        <v>443</v>
      </c>
      <c r="B434" s="20" t="s">
        <v>1244</v>
      </c>
      <c r="C434" s="20" t="s">
        <v>1275</v>
      </c>
      <c r="D434" s="20" t="s">
        <v>1408</v>
      </c>
      <c r="E434" s="20" t="s">
        <v>32</v>
      </c>
      <c r="F434" s="20" t="s">
        <v>1355</v>
      </c>
      <c r="G434" s="20" t="s">
        <v>90</v>
      </c>
      <c r="H434" s="31" t="s">
        <v>35</v>
      </c>
      <c r="I434" s="31" t="s">
        <v>36</v>
      </c>
      <c r="J434" s="31"/>
      <c r="K434" s="20">
        <v>2023</v>
      </c>
      <c r="L434" s="20">
        <v>2023</v>
      </c>
      <c r="M434" s="32">
        <v>2000000</v>
      </c>
      <c r="N434" s="32">
        <v>2300000</v>
      </c>
      <c r="O434" s="20" t="s">
        <v>1338</v>
      </c>
      <c r="P434" s="20" t="s">
        <v>52</v>
      </c>
      <c r="Q434" s="20" t="s">
        <v>37</v>
      </c>
      <c r="R434" s="20" t="s">
        <v>37</v>
      </c>
      <c r="S434" s="20" t="s">
        <v>37</v>
      </c>
      <c r="T434" s="20" t="s">
        <v>40</v>
      </c>
      <c r="U434" s="20" t="s">
        <v>41</v>
      </c>
      <c r="V434" s="32" t="s">
        <v>41</v>
      </c>
      <c r="W434" s="32" t="s">
        <v>41</v>
      </c>
      <c r="X434" s="32" t="s">
        <v>1391</v>
      </c>
      <c r="Y434" s="37" t="s">
        <v>1406</v>
      </c>
      <c r="Z434" s="37" t="s">
        <v>1409</v>
      </c>
      <c r="AA434" s="20"/>
    </row>
    <row r="435" s="5" customFormat="1" ht="81" hidden="1" spans="1:27">
      <c r="A435" s="20">
        <v>444</v>
      </c>
      <c r="B435" s="20" t="s">
        <v>1244</v>
      </c>
      <c r="C435" s="20" t="s">
        <v>1275</v>
      </c>
      <c r="D435" s="20" t="s">
        <v>1410</v>
      </c>
      <c r="E435" s="20" t="s">
        <v>32</v>
      </c>
      <c r="F435" s="20" t="s">
        <v>1411</v>
      </c>
      <c r="G435" s="20" t="s">
        <v>34</v>
      </c>
      <c r="H435" s="31" t="s">
        <v>149</v>
      </c>
      <c r="I435" s="31" t="s">
        <v>1412</v>
      </c>
      <c r="J435" s="31"/>
      <c r="K435" s="20" t="s">
        <v>882</v>
      </c>
      <c r="L435" s="20" t="s">
        <v>1413</v>
      </c>
      <c r="M435" s="32">
        <v>1200000</v>
      </c>
      <c r="N435" s="32">
        <v>1200000</v>
      </c>
      <c r="O435" s="20" t="s">
        <v>1338</v>
      </c>
      <c r="P435" s="20" t="s">
        <v>52</v>
      </c>
      <c r="Q435" s="20" t="s">
        <v>37</v>
      </c>
      <c r="R435" s="20" t="s">
        <v>37</v>
      </c>
      <c r="S435" s="20" t="s">
        <v>41</v>
      </c>
      <c r="T435" s="20" t="s">
        <v>40</v>
      </c>
      <c r="U435" s="20" t="s">
        <v>41</v>
      </c>
      <c r="V435" s="32" t="s">
        <v>41</v>
      </c>
      <c r="W435" s="32" t="s">
        <v>41</v>
      </c>
      <c r="X435" s="32" t="s">
        <v>1414</v>
      </c>
      <c r="Y435" s="37" t="s">
        <v>1415</v>
      </c>
      <c r="Z435" s="37" t="s">
        <v>1415</v>
      </c>
      <c r="AA435" s="20"/>
    </row>
    <row r="436" s="5" customFormat="1" ht="67.5" hidden="1" spans="1:27">
      <c r="A436" s="20">
        <v>445</v>
      </c>
      <c r="B436" s="20" t="s">
        <v>1244</v>
      </c>
      <c r="C436" s="20" t="s">
        <v>1275</v>
      </c>
      <c r="D436" s="20" t="s">
        <v>1416</v>
      </c>
      <c r="E436" s="20" t="s">
        <v>32</v>
      </c>
      <c r="F436" s="20" t="s">
        <v>1411</v>
      </c>
      <c r="G436" s="20" t="s">
        <v>34</v>
      </c>
      <c r="H436" s="31" t="s">
        <v>35</v>
      </c>
      <c r="I436" s="31" t="s">
        <v>36</v>
      </c>
      <c r="J436" s="31"/>
      <c r="K436" s="20" t="s">
        <v>882</v>
      </c>
      <c r="L436" s="20" t="s">
        <v>1413</v>
      </c>
      <c r="M436" s="32">
        <v>1250000</v>
      </c>
      <c r="N436" s="32">
        <v>1250000</v>
      </c>
      <c r="O436" s="20" t="s">
        <v>1338</v>
      </c>
      <c r="P436" s="20" t="s">
        <v>52</v>
      </c>
      <c r="Q436" s="20" t="s">
        <v>37</v>
      </c>
      <c r="R436" s="20" t="s">
        <v>37</v>
      </c>
      <c r="S436" s="20" t="s">
        <v>41</v>
      </c>
      <c r="T436" s="20" t="s">
        <v>40</v>
      </c>
      <c r="U436" s="20" t="s">
        <v>41</v>
      </c>
      <c r="V436" s="32" t="s">
        <v>41</v>
      </c>
      <c r="W436" s="32" t="s">
        <v>41</v>
      </c>
      <c r="X436" s="32" t="s">
        <v>1414</v>
      </c>
      <c r="Y436" s="37" t="s">
        <v>1415</v>
      </c>
      <c r="Z436" s="37" t="s">
        <v>1415</v>
      </c>
      <c r="AA436" s="20"/>
    </row>
    <row r="437" s="5" customFormat="1" ht="67.5" hidden="1" spans="1:27">
      <c r="A437" s="20">
        <v>446</v>
      </c>
      <c r="B437" s="20" t="s">
        <v>1244</v>
      </c>
      <c r="C437" s="20" t="s">
        <v>1275</v>
      </c>
      <c r="D437" s="20" t="s">
        <v>1417</v>
      </c>
      <c r="E437" s="20" t="s">
        <v>32</v>
      </c>
      <c r="F437" s="20" t="s">
        <v>1411</v>
      </c>
      <c r="G437" s="20" t="s">
        <v>34</v>
      </c>
      <c r="H437" s="31" t="s">
        <v>149</v>
      </c>
      <c r="I437" s="31" t="s">
        <v>1418</v>
      </c>
      <c r="J437" s="31"/>
      <c r="K437" s="20" t="s">
        <v>882</v>
      </c>
      <c r="L437" s="20" t="s">
        <v>1413</v>
      </c>
      <c r="M437" s="32">
        <v>1300000</v>
      </c>
      <c r="N437" s="32">
        <v>1300000</v>
      </c>
      <c r="O437" s="20" t="s">
        <v>1338</v>
      </c>
      <c r="P437" s="20" t="s">
        <v>52</v>
      </c>
      <c r="Q437" s="20" t="s">
        <v>37</v>
      </c>
      <c r="R437" s="20" t="s">
        <v>37</v>
      </c>
      <c r="S437" s="20" t="s">
        <v>41</v>
      </c>
      <c r="T437" s="20" t="s">
        <v>40</v>
      </c>
      <c r="U437" s="20" t="s">
        <v>37</v>
      </c>
      <c r="V437" s="32" t="s">
        <v>37</v>
      </c>
      <c r="W437" s="32" t="s">
        <v>41</v>
      </c>
      <c r="X437" s="32" t="s">
        <v>1414</v>
      </c>
      <c r="Y437" s="37" t="s">
        <v>1415</v>
      </c>
      <c r="Z437" s="37" t="s">
        <v>1415</v>
      </c>
      <c r="AA437" s="20"/>
    </row>
    <row r="438" s="5" customFormat="1" ht="81" hidden="1" spans="1:27">
      <c r="A438" s="20">
        <v>447</v>
      </c>
      <c r="B438" s="20" t="s">
        <v>1244</v>
      </c>
      <c r="C438" s="20" t="s">
        <v>1275</v>
      </c>
      <c r="D438" s="20" t="s">
        <v>1419</v>
      </c>
      <c r="E438" s="20" t="s">
        <v>32</v>
      </c>
      <c r="F438" s="20" t="s">
        <v>1355</v>
      </c>
      <c r="G438" s="20" t="s">
        <v>90</v>
      </c>
      <c r="H438" s="31" t="s">
        <v>35</v>
      </c>
      <c r="I438" s="31" t="s">
        <v>36</v>
      </c>
      <c r="J438" s="31"/>
      <c r="K438" s="20" t="s">
        <v>1420</v>
      </c>
      <c r="L438" s="20" t="s">
        <v>882</v>
      </c>
      <c r="M438" s="32">
        <v>2401748.31</v>
      </c>
      <c r="N438" s="32">
        <v>3629352.39</v>
      </c>
      <c r="O438" s="20" t="s">
        <v>1338</v>
      </c>
      <c r="P438" s="20" t="s">
        <v>52</v>
      </c>
      <c r="Q438" s="20" t="s">
        <v>41</v>
      </c>
      <c r="R438" s="20" t="s">
        <v>41</v>
      </c>
      <c r="S438" s="20" t="s">
        <v>41</v>
      </c>
      <c r="T438" s="20" t="s">
        <v>40</v>
      </c>
      <c r="U438" s="20" t="s">
        <v>37</v>
      </c>
      <c r="V438" s="32" t="s">
        <v>37</v>
      </c>
      <c r="W438" s="32" t="s">
        <v>41</v>
      </c>
      <c r="X438" s="32" t="s">
        <v>1414</v>
      </c>
      <c r="Y438" s="37" t="s">
        <v>1421</v>
      </c>
      <c r="Z438" s="37" t="s">
        <v>1421</v>
      </c>
      <c r="AA438" s="20"/>
    </row>
    <row r="439" s="5" customFormat="1" ht="81" hidden="1" spans="1:27">
      <c r="A439" s="20">
        <v>448</v>
      </c>
      <c r="B439" s="20" t="s">
        <v>1244</v>
      </c>
      <c r="C439" s="20" t="s">
        <v>1275</v>
      </c>
      <c r="D439" s="20" t="s">
        <v>1422</v>
      </c>
      <c r="E439" s="20" t="s">
        <v>32</v>
      </c>
      <c r="F439" s="20" t="s">
        <v>1373</v>
      </c>
      <c r="G439" s="20" t="s">
        <v>90</v>
      </c>
      <c r="H439" s="31" t="s">
        <v>35</v>
      </c>
      <c r="I439" s="31" t="s">
        <v>36</v>
      </c>
      <c r="J439" s="31"/>
      <c r="K439" s="20" t="s">
        <v>1420</v>
      </c>
      <c r="L439" s="20" t="s">
        <v>882</v>
      </c>
      <c r="M439" s="32">
        <v>550000</v>
      </c>
      <c r="N439" s="32">
        <v>605516.58</v>
      </c>
      <c r="O439" s="20" t="s">
        <v>1338</v>
      </c>
      <c r="P439" s="20" t="s">
        <v>52</v>
      </c>
      <c r="Q439" s="20" t="s">
        <v>41</v>
      </c>
      <c r="R439" s="20" t="s">
        <v>41</v>
      </c>
      <c r="S439" s="20" t="s">
        <v>41</v>
      </c>
      <c r="T439" s="20" t="s">
        <v>40</v>
      </c>
      <c r="U439" s="20" t="s">
        <v>41</v>
      </c>
      <c r="V439" s="32" t="s">
        <v>41</v>
      </c>
      <c r="W439" s="32" t="s">
        <v>41</v>
      </c>
      <c r="X439" s="32" t="s">
        <v>1414</v>
      </c>
      <c r="Y439" s="37" t="s">
        <v>1423</v>
      </c>
      <c r="Z439" s="37" t="s">
        <v>1423</v>
      </c>
      <c r="AA439" s="20"/>
    </row>
    <row r="440" s="5" customFormat="1" ht="67.5" hidden="1" spans="1:27">
      <c r="A440" s="20">
        <v>449</v>
      </c>
      <c r="B440" s="20" t="s">
        <v>1244</v>
      </c>
      <c r="C440" s="20" t="s">
        <v>1275</v>
      </c>
      <c r="D440" s="20" t="s">
        <v>1424</v>
      </c>
      <c r="E440" s="20" t="s">
        <v>32</v>
      </c>
      <c r="F440" s="20" t="s">
        <v>1355</v>
      </c>
      <c r="G440" s="20" t="s">
        <v>90</v>
      </c>
      <c r="H440" s="31" t="s">
        <v>35</v>
      </c>
      <c r="I440" s="31" t="s">
        <v>36</v>
      </c>
      <c r="J440" s="31"/>
      <c r="K440" s="20">
        <v>2023</v>
      </c>
      <c r="L440" s="20">
        <v>2023</v>
      </c>
      <c r="M440" s="32">
        <v>3697600</v>
      </c>
      <c r="N440" s="32">
        <v>3697600</v>
      </c>
      <c r="O440" s="20" t="s">
        <v>1338</v>
      </c>
      <c r="P440" s="20" t="s">
        <v>52</v>
      </c>
      <c r="Q440" s="20" t="s">
        <v>37</v>
      </c>
      <c r="R440" s="20" t="s">
        <v>37</v>
      </c>
      <c r="S440" s="20" t="s">
        <v>37</v>
      </c>
      <c r="T440" s="20" t="s">
        <v>40</v>
      </c>
      <c r="U440" s="20" t="s">
        <v>41</v>
      </c>
      <c r="V440" s="32" t="s">
        <v>41</v>
      </c>
      <c r="W440" s="32" t="s">
        <v>41</v>
      </c>
      <c r="X440" s="32" t="s">
        <v>1332</v>
      </c>
      <c r="Y440" s="37" t="s">
        <v>1425</v>
      </c>
      <c r="Z440" s="37" t="s">
        <v>1426</v>
      </c>
      <c r="AA440" s="20"/>
    </row>
    <row r="441" s="5" customFormat="1" ht="67.5" hidden="1" spans="1:27">
      <c r="A441" s="20">
        <v>450</v>
      </c>
      <c r="B441" s="20" t="s">
        <v>1244</v>
      </c>
      <c r="C441" s="20" t="s">
        <v>1275</v>
      </c>
      <c r="D441" s="20" t="s">
        <v>1427</v>
      </c>
      <c r="E441" s="20" t="s">
        <v>32</v>
      </c>
      <c r="F441" s="20" t="s">
        <v>1381</v>
      </c>
      <c r="G441" s="20" t="s">
        <v>90</v>
      </c>
      <c r="H441" s="31" t="s">
        <v>35</v>
      </c>
      <c r="I441" s="31" t="s">
        <v>36</v>
      </c>
      <c r="J441" s="31"/>
      <c r="K441" s="20">
        <v>2023</v>
      </c>
      <c r="L441" s="20">
        <v>2023</v>
      </c>
      <c r="M441" s="32">
        <v>2350318</v>
      </c>
      <c r="N441" s="32">
        <v>2350318</v>
      </c>
      <c r="O441" s="20" t="s">
        <v>1338</v>
      </c>
      <c r="P441" s="20" t="s">
        <v>52</v>
      </c>
      <c r="Q441" s="20" t="s">
        <v>37</v>
      </c>
      <c r="R441" s="20" t="s">
        <v>37</v>
      </c>
      <c r="S441" s="20" t="s">
        <v>37</v>
      </c>
      <c r="T441" s="20" t="s">
        <v>40</v>
      </c>
      <c r="U441" s="20" t="s">
        <v>41</v>
      </c>
      <c r="V441" s="32" t="s">
        <v>41</v>
      </c>
      <c r="W441" s="32" t="s">
        <v>41</v>
      </c>
      <c r="X441" s="32" t="s">
        <v>1332</v>
      </c>
      <c r="Y441" s="37" t="s">
        <v>1425</v>
      </c>
      <c r="Z441" s="37" t="s">
        <v>1428</v>
      </c>
      <c r="AA441" s="20"/>
    </row>
    <row r="442" s="5" customFormat="1" ht="67.5" hidden="1" spans="1:27">
      <c r="A442" s="20">
        <v>451</v>
      </c>
      <c r="B442" s="20" t="s">
        <v>1244</v>
      </c>
      <c r="C442" s="20" t="s">
        <v>1275</v>
      </c>
      <c r="D442" s="20" t="s">
        <v>1429</v>
      </c>
      <c r="E442" s="20" t="s">
        <v>32</v>
      </c>
      <c r="F442" s="20" t="s">
        <v>1355</v>
      </c>
      <c r="G442" s="20" t="s">
        <v>90</v>
      </c>
      <c r="H442" s="31" t="s">
        <v>35</v>
      </c>
      <c r="I442" s="31" t="s">
        <v>36</v>
      </c>
      <c r="J442" s="31"/>
      <c r="K442" s="20">
        <v>2023</v>
      </c>
      <c r="L442" s="20">
        <v>2023</v>
      </c>
      <c r="M442" s="32">
        <v>119667</v>
      </c>
      <c r="N442" s="32">
        <v>119667</v>
      </c>
      <c r="O442" s="20" t="s">
        <v>1338</v>
      </c>
      <c r="P442" s="20" t="s">
        <v>52</v>
      </c>
      <c r="Q442" s="20" t="s">
        <v>37</v>
      </c>
      <c r="R442" s="20" t="s">
        <v>37</v>
      </c>
      <c r="S442" s="20" t="s">
        <v>37</v>
      </c>
      <c r="T442" s="20" t="s">
        <v>40</v>
      </c>
      <c r="U442" s="20" t="s">
        <v>41</v>
      </c>
      <c r="V442" s="32" t="s">
        <v>41</v>
      </c>
      <c r="W442" s="32" t="s">
        <v>41</v>
      </c>
      <c r="X442" s="32" t="s">
        <v>1332</v>
      </c>
      <c r="Y442" s="37" t="s">
        <v>1425</v>
      </c>
      <c r="Z442" s="37" t="s">
        <v>1428</v>
      </c>
      <c r="AA442" s="20"/>
    </row>
    <row r="443" s="5" customFormat="1" ht="67.5" hidden="1" spans="1:27">
      <c r="A443" s="20">
        <v>452</v>
      </c>
      <c r="B443" s="20" t="s">
        <v>1244</v>
      </c>
      <c r="C443" s="20" t="s">
        <v>1275</v>
      </c>
      <c r="D443" s="20" t="s">
        <v>1430</v>
      </c>
      <c r="E443" s="20" t="s">
        <v>32</v>
      </c>
      <c r="F443" s="20" t="s">
        <v>1381</v>
      </c>
      <c r="G443" s="20" t="s">
        <v>90</v>
      </c>
      <c r="H443" s="31" t="s">
        <v>35</v>
      </c>
      <c r="I443" s="31" t="s">
        <v>36</v>
      </c>
      <c r="J443" s="31"/>
      <c r="K443" s="20">
        <v>2023</v>
      </c>
      <c r="L443" s="20">
        <v>2023</v>
      </c>
      <c r="M443" s="32">
        <v>2226665</v>
      </c>
      <c r="N443" s="32">
        <v>2226665</v>
      </c>
      <c r="O443" s="20" t="s">
        <v>1338</v>
      </c>
      <c r="P443" s="20" t="s">
        <v>52</v>
      </c>
      <c r="Q443" s="20" t="s">
        <v>37</v>
      </c>
      <c r="R443" s="20" t="s">
        <v>37</v>
      </c>
      <c r="S443" s="20" t="s">
        <v>37</v>
      </c>
      <c r="T443" s="20" t="s">
        <v>40</v>
      </c>
      <c r="U443" s="20" t="s">
        <v>41</v>
      </c>
      <c r="V443" s="32" t="s">
        <v>41</v>
      </c>
      <c r="W443" s="32" t="s">
        <v>41</v>
      </c>
      <c r="X443" s="32" t="s">
        <v>1332</v>
      </c>
      <c r="Y443" s="37" t="s">
        <v>1425</v>
      </c>
      <c r="Z443" s="37" t="s">
        <v>1428</v>
      </c>
      <c r="AA443" s="20"/>
    </row>
    <row r="444" s="5" customFormat="1" ht="67.5" hidden="1" spans="1:27">
      <c r="A444" s="20">
        <v>453</v>
      </c>
      <c r="B444" s="20" t="s">
        <v>1244</v>
      </c>
      <c r="C444" s="20" t="s">
        <v>1275</v>
      </c>
      <c r="D444" s="20" t="s">
        <v>1431</v>
      </c>
      <c r="E444" s="20" t="s">
        <v>32</v>
      </c>
      <c r="F444" s="20" t="s">
        <v>1381</v>
      </c>
      <c r="G444" s="20" t="s">
        <v>90</v>
      </c>
      <c r="H444" s="31" t="s">
        <v>35</v>
      </c>
      <c r="I444" s="31" t="s">
        <v>36</v>
      </c>
      <c r="J444" s="31"/>
      <c r="K444" s="20">
        <v>2023</v>
      </c>
      <c r="L444" s="20">
        <v>2023</v>
      </c>
      <c r="M444" s="32">
        <v>3411058</v>
      </c>
      <c r="N444" s="32">
        <v>3411058</v>
      </c>
      <c r="O444" s="20" t="s">
        <v>1338</v>
      </c>
      <c r="P444" s="20" t="s">
        <v>52</v>
      </c>
      <c r="Q444" s="20" t="s">
        <v>37</v>
      </c>
      <c r="R444" s="20" t="s">
        <v>37</v>
      </c>
      <c r="S444" s="20" t="s">
        <v>37</v>
      </c>
      <c r="T444" s="20" t="s">
        <v>40</v>
      </c>
      <c r="U444" s="20" t="s">
        <v>41</v>
      </c>
      <c r="V444" s="32" t="s">
        <v>41</v>
      </c>
      <c r="W444" s="32" t="s">
        <v>41</v>
      </c>
      <c r="X444" s="32" t="s">
        <v>1332</v>
      </c>
      <c r="Y444" s="37" t="s">
        <v>1425</v>
      </c>
      <c r="Z444" s="37" t="s">
        <v>1428</v>
      </c>
      <c r="AA444" s="20"/>
    </row>
    <row r="445" s="5" customFormat="1" ht="67.5" hidden="1" spans="1:27">
      <c r="A445" s="20">
        <v>454</v>
      </c>
      <c r="B445" s="20" t="s">
        <v>1244</v>
      </c>
      <c r="C445" s="20" t="s">
        <v>1275</v>
      </c>
      <c r="D445" s="20" t="s">
        <v>1432</v>
      </c>
      <c r="E445" s="20" t="s">
        <v>32</v>
      </c>
      <c r="F445" s="20" t="s">
        <v>1381</v>
      </c>
      <c r="G445" s="20" t="s">
        <v>90</v>
      </c>
      <c r="H445" s="31" t="s">
        <v>35</v>
      </c>
      <c r="I445" s="31" t="s">
        <v>36</v>
      </c>
      <c r="J445" s="31"/>
      <c r="K445" s="20">
        <v>2023</v>
      </c>
      <c r="L445" s="20">
        <v>2023</v>
      </c>
      <c r="M445" s="32">
        <v>2462212</v>
      </c>
      <c r="N445" s="32">
        <v>2462212</v>
      </c>
      <c r="O445" s="20" t="s">
        <v>1338</v>
      </c>
      <c r="P445" s="20" t="s">
        <v>52</v>
      </c>
      <c r="Q445" s="20" t="s">
        <v>37</v>
      </c>
      <c r="R445" s="20" t="s">
        <v>37</v>
      </c>
      <c r="S445" s="20" t="s">
        <v>37</v>
      </c>
      <c r="T445" s="20" t="s">
        <v>40</v>
      </c>
      <c r="U445" s="20" t="s">
        <v>41</v>
      </c>
      <c r="V445" s="32" t="s">
        <v>41</v>
      </c>
      <c r="W445" s="32" t="s">
        <v>41</v>
      </c>
      <c r="X445" s="32" t="s">
        <v>1332</v>
      </c>
      <c r="Y445" s="37" t="s">
        <v>1425</v>
      </c>
      <c r="Z445" s="37" t="s">
        <v>1428</v>
      </c>
      <c r="AA445" s="20"/>
    </row>
    <row r="446" s="5" customFormat="1" ht="67.5" hidden="1" spans="1:27">
      <c r="A446" s="20">
        <v>455</v>
      </c>
      <c r="B446" s="20" t="s">
        <v>1244</v>
      </c>
      <c r="C446" s="20" t="s">
        <v>1275</v>
      </c>
      <c r="D446" s="20" t="s">
        <v>1433</v>
      </c>
      <c r="E446" s="20" t="s">
        <v>32</v>
      </c>
      <c r="F446" s="20" t="s">
        <v>1381</v>
      </c>
      <c r="G446" s="20" t="s">
        <v>90</v>
      </c>
      <c r="H446" s="31" t="s">
        <v>35</v>
      </c>
      <c r="I446" s="31" t="s">
        <v>36</v>
      </c>
      <c r="J446" s="31"/>
      <c r="K446" s="20">
        <v>2023</v>
      </c>
      <c r="L446" s="20">
        <v>2023</v>
      </c>
      <c r="M446" s="32">
        <v>3793472</v>
      </c>
      <c r="N446" s="32">
        <v>3793472</v>
      </c>
      <c r="O446" s="20" t="s">
        <v>1338</v>
      </c>
      <c r="P446" s="20" t="s">
        <v>52</v>
      </c>
      <c r="Q446" s="20" t="s">
        <v>37</v>
      </c>
      <c r="R446" s="20" t="s">
        <v>37</v>
      </c>
      <c r="S446" s="20" t="s">
        <v>37</v>
      </c>
      <c r="T446" s="20" t="s">
        <v>40</v>
      </c>
      <c r="U446" s="20" t="s">
        <v>41</v>
      </c>
      <c r="V446" s="32" t="s">
        <v>41</v>
      </c>
      <c r="W446" s="32" t="s">
        <v>41</v>
      </c>
      <c r="X446" s="32" t="s">
        <v>1332</v>
      </c>
      <c r="Y446" s="37" t="s">
        <v>1425</v>
      </c>
      <c r="Z446" s="37" t="s">
        <v>1428</v>
      </c>
      <c r="AA446" s="20"/>
    </row>
    <row r="447" s="5" customFormat="1" ht="67.5" hidden="1" spans="1:27">
      <c r="A447" s="20">
        <v>456</v>
      </c>
      <c r="B447" s="20" t="s">
        <v>1244</v>
      </c>
      <c r="C447" s="20" t="s">
        <v>1275</v>
      </c>
      <c r="D447" s="20" t="s">
        <v>1434</v>
      </c>
      <c r="E447" s="20" t="s">
        <v>32</v>
      </c>
      <c r="F447" s="20" t="s">
        <v>1355</v>
      </c>
      <c r="G447" s="20" t="s">
        <v>90</v>
      </c>
      <c r="H447" s="31" t="s">
        <v>35</v>
      </c>
      <c r="I447" s="31" t="s">
        <v>36</v>
      </c>
      <c r="J447" s="31"/>
      <c r="K447" s="20">
        <v>2023</v>
      </c>
      <c r="L447" s="20">
        <v>2023</v>
      </c>
      <c r="M447" s="32">
        <v>1784275</v>
      </c>
      <c r="N447" s="32">
        <v>1784275</v>
      </c>
      <c r="O447" s="20" t="s">
        <v>1338</v>
      </c>
      <c r="P447" s="20" t="s">
        <v>52</v>
      </c>
      <c r="Q447" s="20" t="s">
        <v>37</v>
      </c>
      <c r="R447" s="20" t="s">
        <v>37</v>
      </c>
      <c r="S447" s="20" t="s">
        <v>37</v>
      </c>
      <c r="T447" s="20" t="s">
        <v>40</v>
      </c>
      <c r="U447" s="20" t="s">
        <v>41</v>
      </c>
      <c r="V447" s="32" t="s">
        <v>41</v>
      </c>
      <c r="W447" s="32" t="s">
        <v>41</v>
      </c>
      <c r="X447" s="32" t="s">
        <v>1332</v>
      </c>
      <c r="Y447" s="37" t="s">
        <v>1425</v>
      </c>
      <c r="Z447" s="37" t="s">
        <v>1428</v>
      </c>
      <c r="AA447" s="20"/>
    </row>
    <row r="448" s="5" customFormat="1" ht="67.5" hidden="1" spans="1:27">
      <c r="A448" s="20">
        <v>457</v>
      </c>
      <c r="B448" s="20" t="s">
        <v>1244</v>
      </c>
      <c r="C448" s="20" t="s">
        <v>1275</v>
      </c>
      <c r="D448" s="20" t="s">
        <v>1435</v>
      </c>
      <c r="E448" s="20" t="s">
        <v>32</v>
      </c>
      <c r="F448" s="20" t="s">
        <v>1381</v>
      </c>
      <c r="G448" s="20" t="s">
        <v>90</v>
      </c>
      <c r="H448" s="31" t="s">
        <v>35</v>
      </c>
      <c r="I448" s="31" t="s">
        <v>36</v>
      </c>
      <c r="J448" s="31"/>
      <c r="K448" s="20">
        <v>2023</v>
      </c>
      <c r="L448" s="20">
        <v>2023</v>
      </c>
      <c r="M448" s="32">
        <v>2123165.3</v>
      </c>
      <c r="N448" s="32">
        <v>2123165.3</v>
      </c>
      <c r="O448" s="20" t="s">
        <v>1338</v>
      </c>
      <c r="P448" s="20" t="s">
        <v>52</v>
      </c>
      <c r="Q448" s="20" t="s">
        <v>37</v>
      </c>
      <c r="R448" s="20" t="s">
        <v>37</v>
      </c>
      <c r="S448" s="20" t="s">
        <v>37</v>
      </c>
      <c r="T448" s="20" t="s">
        <v>40</v>
      </c>
      <c r="U448" s="20" t="s">
        <v>41</v>
      </c>
      <c r="V448" s="32" t="s">
        <v>41</v>
      </c>
      <c r="W448" s="32" t="s">
        <v>41</v>
      </c>
      <c r="X448" s="32" t="s">
        <v>1332</v>
      </c>
      <c r="Y448" s="37" t="s">
        <v>1333</v>
      </c>
      <c r="Z448" s="37" t="s">
        <v>1436</v>
      </c>
      <c r="AA448" s="20"/>
    </row>
    <row r="449" s="5" customFormat="1" ht="67.5" hidden="1" spans="1:27">
      <c r="A449" s="20">
        <v>458</v>
      </c>
      <c r="B449" s="20" t="s">
        <v>1244</v>
      </c>
      <c r="C449" s="20" t="s">
        <v>1275</v>
      </c>
      <c r="D449" s="20" t="s">
        <v>1437</v>
      </c>
      <c r="E449" s="20" t="s">
        <v>32</v>
      </c>
      <c r="F449" s="20" t="s">
        <v>1381</v>
      </c>
      <c r="G449" s="20" t="s">
        <v>90</v>
      </c>
      <c r="H449" s="31" t="s">
        <v>35</v>
      </c>
      <c r="I449" s="31" t="s">
        <v>36</v>
      </c>
      <c r="J449" s="31"/>
      <c r="K449" s="20">
        <v>2023</v>
      </c>
      <c r="L449" s="20">
        <v>2023</v>
      </c>
      <c r="M449" s="32">
        <v>1035783.06</v>
      </c>
      <c r="N449" s="32">
        <v>1035783.06</v>
      </c>
      <c r="O449" s="20" t="s">
        <v>1338</v>
      </c>
      <c r="P449" s="20" t="s">
        <v>52</v>
      </c>
      <c r="Q449" s="20" t="s">
        <v>37</v>
      </c>
      <c r="R449" s="20" t="s">
        <v>37</v>
      </c>
      <c r="S449" s="20" t="s">
        <v>37</v>
      </c>
      <c r="T449" s="20" t="s">
        <v>40</v>
      </c>
      <c r="U449" s="20" t="s">
        <v>41</v>
      </c>
      <c r="V449" s="32" t="s">
        <v>41</v>
      </c>
      <c r="W449" s="32" t="s">
        <v>41</v>
      </c>
      <c r="X449" s="32" t="s">
        <v>1332</v>
      </c>
      <c r="Y449" s="37" t="s">
        <v>1333</v>
      </c>
      <c r="Z449" s="37" t="s">
        <v>1438</v>
      </c>
      <c r="AA449" s="20"/>
    </row>
    <row r="450" s="5" customFormat="1" ht="67.5" hidden="1" spans="1:27">
      <c r="A450" s="20">
        <v>459</v>
      </c>
      <c r="B450" s="20" t="s">
        <v>1244</v>
      </c>
      <c r="C450" s="20" t="s">
        <v>1275</v>
      </c>
      <c r="D450" s="20" t="s">
        <v>1439</v>
      </c>
      <c r="E450" s="20" t="s">
        <v>32</v>
      </c>
      <c r="F450" s="20" t="s">
        <v>1381</v>
      </c>
      <c r="G450" s="20" t="s">
        <v>90</v>
      </c>
      <c r="H450" s="31" t="s">
        <v>35</v>
      </c>
      <c r="I450" s="31" t="s">
        <v>36</v>
      </c>
      <c r="J450" s="31"/>
      <c r="K450" s="20">
        <v>2023</v>
      </c>
      <c r="L450" s="20">
        <v>2023</v>
      </c>
      <c r="M450" s="32">
        <v>1488184.93</v>
      </c>
      <c r="N450" s="32">
        <v>1488184.93</v>
      </c>
      <c r="O450" s="20" t="s">
        <v>1338</v>
      </c>
      <c r="P450" s="20" t="s">
        <v>52</v>
      </c>
      <c r="Q450" s="20" t="s">
        <v>37</v>
      </c>
      <c r="R450" s="20" t="s">
        <v>37</v>
      </c>
      <c r="S450" s="20" t="s">
        <v>37</v>
      </c>
      <c r="T450" s="20" t="s">
        <v>40</v>
      </c>
      <c r="U450" s="20" t="s">
        <v>41</v>
      </c>
      <c r="V450" s="32" t="s">
        <v>41</v>
      </c>
      <c r="W450" s="32" t="s">
        <v>41</v>
      </c>
      <c r="X450" s="32" t="s">
        <v>1332</v>
      </c>
      <c r="Y450" s="37" t="s">
        <v>1333</v>
      </c>
      <c r="Z450" s="37" t="s">
        <v>1440</v>
      </c>
      <c r="AA450" s="20"/>
    </row>
    <row r="451" s="5" customFormat="1" ht="67.5" hidden="1" spans="1:27">
      <c r="A451" s="20">
        <v>460</v>
      </c>
      <c r="B451" s="20" t="s">
        <v>1244</v>
      </c>
      <c r="C451" s="20" t="s">
        <v>1275</v>
      </c>
      <c r="D451" s="20" t="s">
        <v>1441</v>
      </c>
      <c r="E451" s="20" t="s">
        <v>32</v>
      </c>
      <c r="F451" s="20" t="s">
        <v>1355</v>
      </c>
      <c r="G451" s="20" t="s">
        <v>90</v>
      </c>
      <c r="H451" s="31" t="s">
        <v>35</v>
      </c>
      <c r="I451" s="31" t="s">
        <v>36</v>
      </c>
      <c r="J451" s="31"/>
      <c r="K451" s="20">
        <v>2023</v>
      </c>
      <c r="L451" s="20">
        <v>2023</v>
      </c>
      <c r="M451" s="32">
        <v>3601400</v>
      </c>
      <c r="N451" s="32">
        <v>3601400</v>
      </c>
      <c r="O451" s="20" t="s">
        <v>1338</v>
      </c>
      <c r="P451" s="20" t="s">
        <v>52</v>
      </c>
      <c r="Q451" s="20" t="s">
        <v>37</v>
      </c>
      <c r="R451" s="20" t="s">
        <v>37</v>
      </c>
      <c r="S451" s="20" t="s">
        <v>37</v>
      </c>
      <c r="T451" s="20" t="s">
        <v>40</v>
      </c>
      <c r="U451" s="20" t="s">
        <v>41</v>
      </c>
      <c r="V451" s="32" t="s">
        <v>41</v>
      </c>
      <c r="W451" s="32" t="s">
        <v>41</v>
      </c>
      <c r="X451" s="32" t="s">
        <v>1332</v>
      </c>
      <c r="Y451" s="37" t="s">
        <v>1425</v>
      </c>
      <c r="Z451" s="37" t="s">
        <v>1442</v>
      </c>
      <c r="AA451" s="20"/>
    </row>
    <row r="452" s="5" customFormat="1" ht="67.5" hidden="1" spans="1:27">
      <c r="A452" s="20">
        <v>461</v>
      </c>
      <c r="B452" s="20" t="s">
        <v>1244</v>
      </c>
      <c r="C452" s="20" t="s">
        <v>1275</v>
      </c>
      <c r="D452" s="20" t="s">
        <v>1443</v>
      </c>
      <c r="E452" s="20" t="s">
        <v>32</v>
      </c>
      <c r="F452" s="20" t="s">
        <v>1331</v>
      </c>
      <c r="G452" s="20" t="s">
        <v>90</v>
      </c>
      <c r="H452" s="31" t="s">
        <v>35</v>
      </c>
      <c r="I452" s="31" t="s">
        <v>36</v>
      </c>
      <c r="J452" s="31"/>
      <c r="K452" s="20">
        <v>2023</v>
      </c>
      <c r="L452" s="20">
        <v>2023</v>
      </c>
      <c r="M452" s="32">
        <v>3761200</v>
      </c>
      <c r="N452" s="32">
        <v>3761200</v>
      </c>
      <c r="O452" s="20" t="s">
        <v>1338</v>
      </c>
      <c r="P452" s="20" t="s">
        <v>52</v>
      </c>
      <c r="Q452" s="20" t="s">
        <v>37</v>
      </c>
      <c r="R452" s="20" t="s">
        <v>37</v>
      </c>
      <c r="S452" s="20" t="s">
        <v>37</v>
      </c>
      <c r="T452" s="20" t="s">
        <v>40</v>
      </c>
      <c r="U452" s="20" t="s">
        <v>41</v>
      </c>
      <c r="V452" s="32" t="s">
        <v>41</v>
      </c>
      <c r="W452" s="32" t="s">
        <v>41</v>
      </c>
      <c r="X452" s="32" t="s">
        <v>1332</v>
      </c>
      <c r="Y452" s="37" t="s">
        <v>1333</v>
      </c>
      <c r="Z452" s="37" t="s">
        <v>1444</v>
      </c>
      <c r="AA452" s="20"/>
    </row>
    <row r="453" s="5" customFormat="1" ht="67.5" hidden="1" spans="1:27">
      <c r="A453" s="20">
        <v>462</v>
      </c>
      <c r="B453" s="20" t="s">
        <v>1244</v>
      </c>
      <c r="C453" s="20" t="s">
        <v>1275</v>
      </c>
      <c r="D453" s="20" t="s">
        <v>1445</v>
      </c>
      <c r="E453" s="20" t="s">
        <v>32</v>
      </c>
      <c r="F453" s="20" t="s">
        <v>1345</v>
      </c>
      <c r="G453" s="20" t="s">
        <v>90</v>
      </c>
      <c r="H453" s="31" t="s">
        <v>35</v>
      </c>
      <c r="I453" s="31" t="s">
        <v>36</v>
      </c>
      <c r="J453" s="31"/>
      <c r="K453" s="20">
        <v>2023</v>
      </c>
      <c r="L453" s="20">
        <v>2023</v>
      </c>
      <c r="M453" s="32">
        <v>1714300</v>
      </c>
      <c r="N453" s="32">
        <v>1714300</v>
      </c>
      <c r="O453" s="20" t="s">
        <v>1338</v>
      </c>
      <c r="P453" s="20" t="s">
        <v>52</v>
      </c>
      <c r="Q453" s="20" t="s">
        <v>37</v>
      </c>
      <c r="R453" s="20" t="s">
        <v>37</v>
      </c>
      <c r="S453" s="20" t="s">
        <v>37</v>
      </c>
      <c r="T453" s="20" t="s">
        <v>40</v>
      </c>
      <c r="U453" s="20" t="s">
        <v>41</v>
      </c>
      <c r="V453" s="32" t="s">
        <v>41</v>
      </c>
      <c r="W453" s="32" t="s">
        <v>41</v>
      </c>
      <c r="X453" s="32" t="s">
        <v>1332</v>
      </c>
      <c r="Y453" s="37" t="s">
        <v>1425</v>
      </c>
      <c r="Z453" s="37" t="s">
        <v>1446</v>
      </c>
      <c r="AA453" s="20"/>
    </row>
    <row r="454" s="5" customFormat="1" ht="108" hidden="1" spans="1:27">
      <c r="A454" s="20">
        <v>463</v>
      </c>
      <c r="B454" s="20" t="s">
        <v>1244</v>
      </c>
      <c r="C454" s="20" t="s">
        <v>1275</v>
      </c>
      <c r="D454" s="20" t="s">
        <v>1447</v>
      </c>
      <c r="E454" s="20" t="s">
        <v>32</v>
      </c>
      <c r="F454" s="20" t="s">
        <v>1448</v>
      </c>
      <c r="G454" s="20" t="s">
        <v>34</v>
      </c>
      <c r="H454" s="31" t="s">
        <v>35</v>
      </c>
      <c r="I454" s="31" t="s">
        <v>36</v>
      </c>
      <c r="J454" s="31"/>
      <c r="K454" s="20">
        <v>2023</v>
      </c>
      <c r="L454" s="20">
        <v>2024</v>
      </c>
      <c r="M454" s="32">
        <v>400000</v>
      </c>
      <c r="N454" s="32">
        <v>400000</v>
      </c>
      <c r="O454" s="20" t="s">
        <v>1247</v>
      </c>
      <c r="P454" s="20" t="s">
        <v>52</v>
      </c>
      <c r="Q454" s="20" t="s">
        <v>37</v>
      </c>
      <c r="R454" s="20" t="s">
        <v>37</v>
      </c>
      <c r="S454" s="20" t="s">
        <v>37</v>
      </c>
      <c r="T454" s="20" t="s">
        <v>40</v>
      </c>
      <c r="U454" s="20" t="s">
        <v>41</v>
      </c>
      <c r="V454" s="32" t="s">
        <v>41</v>
      </c>
      <c r="W454" s="32" t="s">
        <v>41</v>
      </c>
      <c r="X454" s="32" t="s">
        <v>1449</v>
      </c>
      <c r="Y454" s="37" t="s">
        <v>1450</v>
      </c>
      <c r="Z454" s="37" t="s">
        <v>1450</v>
      </c>
      <c r="AA454" s="20"/>
    </row>
    <row r="455" s="5" customFormat="1" ht="121.5" hidden="1" spans="1:27">
      <c r="A455" s="20">
        <v>464</v>
      </c>
      <c r="B455" s="20" t="s">
        <v>1244</v>
      </c>
      <c r="C455" s="20" t="s">
        <v>1275</v>
      </c>
      <c r="D455" s="20" t="s">
        <v>1451</v>
      </c>
      <c r="E455" s="20" t="s">
        <v>32</v>
      </c>
      <c r="F455" s="20" t="s">
        <v>1365</v>
      </c>
      <c r="G455" s="20" t="s">
        <v>90</v>
      </c>
      <c r="H455" s="31" t="s">
        <v>35</v>
      </c>
      <c r="I455" s="31" t="s">
        <v>36</v>
      </c>
      <c r="J455" s="31"/>
      <c r="K455" s="20">
        <v>2023</v>
      </c>
      <c r="L455" s="20">
        <v>2024</v>
      </c>
      <c r="M455" s="32">
        <v>300000</v>
      </c>
      <c r="N455" s="32">
        <v>300000</v>
      </c>
      <c r="O455" s="20" t="s">
        <v>1338</v>
      </c>
      <c r="P455" s="20" t="s">
        <v>52</v>
      </c>
      <c r="Q455" s="20" t="s">
        <v>37</v>
      </c>
      <c r="R455" s="20" t="s">
        <v>37</v>
      </c>
      <c r="S455" s="20" t="s">
        <v>37</v>
      </c>
      <c r="T455" s="20" t="s">
        <v>40</v>
      </c>
      <c r="U455" s="20" t="s">
        <v>41</v>
      </c>
      <c r="V455" s="32" t="s">
        <v>41</v>
      </c>
      <c r="W455" s="32" t="s">
        <v>41</v>
      </c>
      <c r="X455" s="32" t="s">
        <v>1452</v>
      </c>
      <c r="Y455" s="37" t="s">
        <v>1453</v>
      </c>
      <c r="Z455" s="37" t="s">
        <v>1453</v>
      </c>
      <c r="AA455" s="20"/>
    </row>
    <row r="456" s="5" customFormat="1" ht="121.5" hidden="1" spans="1:27">
      <c r="A456" s="20">
        <v>465</v>
      </c>
      <c r="B456" s="20" t="s">
        <v>1244</v>
      </c>
      <c r="C456" s="20" t="s">
        <v>1275</v>
      </c>
      <c r="D456" s="20" t="s">
        <v>1454</v>
      </c>
      <c r="E456" s="20" t="s">
        <v>32</v>
      </c>
      <c r="F456" s="20" t="s">
        <v>1365</v>
      </c>
      <c r="G456" s="20" t="s">
        <v>90</v>
      </c>
      <c r="H456" s="31" t="s">
        <v>139</v>
      </c>
      <c r="I456" s="31" t="s">
        <v>1455</v>
      </c>
      <c r="J456" s="31"/>
      <c r="K456" s="20">
        <v>2023</v>
      </c>
      <c r="L456" s="20">
        <v>2024</v>
      </c>
      <c r="M456" s="32">
        <v>100000</v>
      </c>
      <c r="N456" s="32">
        <v>100000</v>
      </c>
      <c r="O456" s="20" t="s">
        <v>1247</v>
      </c>
      <c r="P456" s="20" t="s">
        <v>52</v>
      </c>
      <c r="Q456" s="20" t="s">
        <v>37</v>
      </c>
      <c r="R456" s="20" t="s">
        <v>37</v>
      </c>
      <c r="S456" s="20" t="s">
        <v>37</v>
      </c>
      <c r="T456" s="20" t="s">
        <v>40</v>
      </c>
      <c r="U456" s="20" t="s">
        <v>41</v>
      </c>
      <c r="V456" s="32" t="s">
        <v>41</v>
      </c>
      <c r="W456" s="32" t="s">
        <v>41</v>
      </c>
      <c r="X456" s="32" t="s">
        <v>1456</v>
      </c>
      <c r="Y456" s="37" t="s">
        <v>1457</v>
      </c>
      <c r="Z456" s="37" t="s">
        <v>1457</v>
      </c>
      <c r="AA456" s="20"/>
    </row>
    <row r="457" s="5" customFormat="1" ht="121.5" hidden="1" spans="1:27">
      <c r="A457" s="20">
        <v>466</v>
      </c>
      <c r="B457" s="20" t="s">
        <v>1244</v>
      </c>
      <c r="C457" s="20" t="s">
        <v>1275</v>
      </c>
      <c r="D457" s="20" t="s">
        <v>1458</v>
      </c>
      <c r="E457" s="20" t="s">
        <v>32</v>
      </c>
      <c r="F457" s="20" t="s">
        <v>1365</v>
      </c>
      <c r="G457" s="20" t="s">
        <v>90</v>
      </c>
      <c r="H457" s="31" t="s">
        <v>139</v>
      </c>
      <c r="I457" s="31" t="s">
        <v>1459</v>
      </c>
      <c r="J457" s="31"/>
      <c r="K457" s="20">
        <v>2023</v>
      </c>
      <c r="L457" s="20">
        <v>2024</v>
      </c>
      <c r="M457" s="32">
        <v>100000</v>
      </c>
      <c r="N457" s="32">
        <v>100000</v>
      </c>
      <c r="O457" s="20" t="s">
        <v>1247</v>
      </c>
      <c r="P457" s="20" t="s">
        <v>52</v>
      </c>
      <c r="Q457" s="20" t="s">
        <v>37</v>
      </c>
      <c r="R457" s="20" t="s">
        <v>37</v>
      </c>
      <c r="S457" s="20" t="s">
        <v>37</v>
      </c>
      <c r="T457" s="20" t="s">
        <v>40</v>
      </c>
      <c r="U457" s="20" t="s">
        <v>41</v>
      </c>
      <c r="V457" s="32" t="s">
        <v>41</v>
      </c>
      <c r="W457" s="32" t="s">
        <v>41</v>
      </c>
      <c r="X457" s="32" t="s">
        <v>1460</v>
      </c>
      <c r="Y457" s="37" t="s">
        <v>1457</v>
      </c>
      <c r="Z457" s="37" t="s">
        <v>1457</v>
      </c>
      <c r="AA457" s="20"/>
    </row>
    <row r="458" s="5" customFormat="1" ht="121.5" hidden="1" spans="1:27">
      <c r="A458" s="20">
        <v>467</v>
      </c>
      <c r="B458" s="20" t="s">
        <v>1244</v>
      </c>
      <c r="C458" s="20" t="s">
        <v>1275</v>
      </c>
      <c r="D458" s="20" t="s">
        <v>1461</v>
      </c>
      <c r="E458" s="20" t="s">
        <v>32</v>
      </c>
      <c r="F458" s="20" t="s">
        <v>1365</v>
      </c>
      <c r="G458" s="20" t="s">
        <v>90</v>
      </c>
      <c r="H458" s="31" t="s">
        <v>149</v>
      </c>
      <c r="I458" s="31" t="s">
        <v>463</v>
      </c>
      <c r="J458" s="31"/>
      <c r="K458" s="20">
        <v>2023</v>
      </c>
      <c r="L458" s="20">
        <v>2024</v>
      </c>
      <c r="M458" s="32">
        <v>100000</v>
      </c>
      <c r="N458" s="32">
        <v>100000</v>
      </c>
      <c r="O458" s="20" t="s">
        <v>1247</v>
      </c>
      <c r="P458" s="20" t="s">
        <v>52</v>
      </c>
      <c r="Q458" s="20" t="s">
        <v>37</v>
      </c>
      <c r="R458" s="20" t="s">
        <v>37</v>
      </c>
      <c r="S458" s="20" t="s">
        <v>37</v>
      </c>
      <c r="T458" s="20" t="s">
        <v>40</v>
      </c>
      <c r="U458" s="20" t="s">
        <v>41</v>
      </c>
      <c r="V458" s="32" t="s">
        <v>41</v>
      </c>
      <c r="W458" s="32" t="s">
        <v>41</v>
      </c>
      <c r="X458" s="32" t="s">
        <v>1462</v>
      </c>
      <c r="Y458" s="37" t="s">
        <v>1457</v>
      </c>
      <c r="Z458" s="37" t="s">
        <v>1457</v>
      </c>
      <c r="AA458" s="20"/>
    </row>
    <row r="459" s="5" customFormat="1" ht="108" hidden="1" spans="1:27">
      <c r="A459" s="20">
        <v>468</v>
      </c>
      <c r="B459" s="20" t="s">
        <v>1244</v>
      </c>
      <c r="C459" s="20" t="s">
        <v>1275</v>
      </c>
      <c r="D459" s="20" t="s">
        <v>1463</v>
      </c>
      <c r="E459" s="20" t="s">
        <v>32</v>
      </c>
      <c r="F459" s="20" t="s">
        <v>1464</v>
      </c>
      <c r="G459" s="20" t="s">
        <v>34</v>
      </c>
      <c r="H459" s="31" t="s">
        <v>149</v>
      </c>
      <c r="I459" s="31" t="s">
        <v>36</v>
      </c>
      <c r="J459" s="31"/>
      <c r="K459" s="20">
        <v>2023</v>
      </c>
      <c r="L459" s="20">
        <v>2024</v>
      </c>
      <c r="M459" s="32">
        <v>4000000</v>
      </c>
      <c r="N459" s="32">
        <v>4000000</v>
      </c>
      <c r="O459" s="20" t="s">
        <v>1247</v>
      </c>
      <c r="P459" s="20" t="s">
        <v>52</v>
      </c>
      <c r="Q459" s="20" t="s">
        <v>37</v>
      </c>
      <c r="R459" s="20" t="s">
        <v>37</v>
      </c>
      <c r="S459" s="20" t="s">
        <v>37</v>
      </c>
      <c r="T459" s="20" t="s">
        <v>40</v>
      </c>
      <c r="U459" s="20" t="s">
        <v>41</v>
      </c>
      <c r="V459" s="32" t="s">
        <v>41</v>
      </c>
      <c r="W459" s="32" t="s">
        <v>41</v>
      </c>
      <c r="X459" s="32" t="s">
        <v>1465</v>
      </c>
      <c r="Y459" s="37" t="s">
        <v>1450</v>
      </c>
      <c r="Z459" s="37" t="s">
        <v>1450</v>
      </c>
      <c r="AA459" s="20"/>
    </row>
    <row r="460" s="5" customFormat="1" ht="81" hidden="1" spans="1:27">
      <c r="A460" s="20">
        <v>469</v>
      </c>
      <c r="B460" s="20" t="s">
        <v>1244</v>
      </c>
      <c r="C460" s="20" t="s">
        <v>1275</v>
      </c>
      <c r="D460" s="20" t="s">
        <v>1466</v>
      </c>
      <c r="E460" s="20" t="s">
        <v>32</v>
      </c>
      <c r="F460" s="20" t="s">
        <v>1448</v>
      </c>
      <c r="G460" s="20" t="s">
        <v>34</v>
      </c>
      <c r="H460" s="31" t="s">
        <v>149</v>
      </c>
      <c r="I460" s="31" t="s">
        <v>1412</v>
      </c>
      <c r="J460" s="31"/>
      <c r="K460" s="20">
        <v>2022</v>
      </c>
      <c r="L460" s="20">
        <v>2023</v>
      </c>
      <c r="M460" s="32">
        <v>100000</v>
      </c>
      <c r="N460" s="32">
        <v>300000</v>
      </c>
      <c r="O460" s="20" t="s">
        <v>1247</v>
      </c>
      <c r="P460" s="20" t="s">
        <v>52</v>
      </c>
      <c r="Q460" s="20" t="s">
        <v>37</v>
      </c>
      <c r="R460" s="20" t="s">
        <v>37</v>
      </c>
      <c r="S460" s="20" t="s">
        <v>37</v>
      </c>
      <c r="T460" s="20" t="s">
        <v>40</v>
      </c>
      <c r="U460" s="20" t="s">
        <v>41</v>
      </c>
      <c r="V460" s="32" t="s">
        <v>41</v>
      </c>
      <c r="W460" s="32" t="s">
        <v>41</v>
      </c>
      <c r="X460" s="32" t="s">
        <v>1467</v>
      </c>
      <c r="Y460" s="37" t="s">
        <v>1468</v>
      </c>
      <c r="Z460" s="37" t="s">
        <v>1469</v>
      </c>
      <c r="AA460" s="20"/>
    </row>
    <row r="461" s="5" customFormat="1" ht="81" hidden="1" spans="1:27">
      <c r="A461" s="20">
        <v>470</v>
      </c>
      <c r="B461" s="20" t="s">
        <v>1244</v>
      </c>
      <c r="C461" s="20" t="s">
        <v>1275</v>
      </c>
      <c r="D461" s="20" t="s">
        <v>1470</v>
      </c>
      <c r="E461" s="20" t="s">
        <v>32</v>
      </c>
      <c r="F461" s="20" t="s">
        <v>1355</v>
      </c>
      <c r="G461" s="20" t="s">
        <v>90</v>
      </c>
      <c r="H461" s="31" t="s">
        <v>35</v>
      </c>
      <c r="I461" s="31" t="s">
        <v>36</v>
      </c>
      <c r="J461" s="31"/>
      <c r="K461" s="20">
        <v>2022</v>
      </c>
      <c r="L461" s="20">
        <v>2023</v>
      </c>
      <c r="M461" s="32">
        <v>150000</v>
      </c>
      <c r="N461" s="32">
        <v>150000</v>
      </c>
      <c r="O461" s="20" t="s">
        <v>1338</v>
      </c>
      <c r="P461" s="20" t="s">
        <v>52</v>
      </c>
      <c r="Q461" s="20" t="s">
        <v>37</v>
      </c>
      <c r="R461" s="20" t="s">
        <v>37</v>
      </c>
      <c r="S461" s="20" t="s">
        <v>37</v>
      </c>
      <c r="T461" s="20" t="s">
        <v>40</v>
      </c>
      <c r="U461" s="20" t="s">
        <v>41</v>
      </c>
      <c r="V461" s="32" t="s">
        <v>41</v>
      </c>
      <c r="W461" s="32" t="s">
        <v>41</v>
      </c>
      <c r="X461" s="32" t="s">
        <v>1467</v>
      </c>
      <c r="Y461" s="37" t="s">
        <v>1471</v>
      </c>
      <c r="Z461" s="37" t="s">
        <v>1472</v>
      </c>
      <c r="AA461" s="20"/>
    </row>
    <row r="462" s="5" customFormat="1" ht="81" hidden="1" spans="1:27">
      <c r="A462" s="20">
        <v>471</v>
      </c>
      <c r="B462" s="20" t="s">
        <v>1244</v>
      </c>
      <c r="C462" s="20" t="s">
        <v>1275</v>
      </c>
      <c r="D462" s="20" t="s">
        <v>1473</v>
      </c>
      <c r="E462" s="20" t="s">
        <v>32</v>
      </c>
      <c r="F462" s="20" t="s">
        <v>1474</v>
      </c>
      <c r="G462" s="20" t="s">
        <v>90</v>
      </c>
      <c r="H462" s="31" t="s">
        <v>35</v>
      </c>
      <c r="I462" s="31" t="s">
        <v>36</v>
      </c>
      <c r="J462" s="31"/>
      <c r="K462" s="20">
        <v>2022</v>
      </c>
      <c r="L462" s="20">
        <v>2023</v>
      </c>
      <c r="M462" s="32">
        <v>400000</v>
      </c>
      <c r="N462" s="32">
        <v>400000</v>
      </c>
      <c r="O462" s="20" t="s">
        <v>1338</v>
      </c>
      <c r="P462" s="20" t="s">
        <v>52</v>
      </c>
      <c r="Q462" s="20" t="s">
        <v>37</v>
      </c>
      <c r="R462" s="20" t="s">
        <v>37</v>
      </c>
      <c r="S462" s="20" t="s">
        <v>37</v>
      </c>
      <c r="T462" s="20" t="s">
        <v>40</v>
      </c>
      <c r="U462" s="20" t="s">
        <v>41</v>
      </c>
      <c r="V462" s="32" t="s">
        <v>41</v>
      </c>
      <c r="W462" s="32" t="s">
        <v>41</v>
      </c>
      <c r="X462" s="32" t="s">
        <v>1467</v>
      </c>
      <c r="Y462" s="37" t="s">
        <v>1471</v>
      </c>
      <c r="Z462" s="37" t="s">
        <v>1472</v>
      </c>
      <c r="AA462" s="20"/>
    </row>
    <row r="463" s="5" customFormat="1" ht="81" hidden="1" spans="1:27">
      <c r="A463" s="20">
        <v>472</v>
      </c>
      <c r="B463" s="20" t="s">
        <v>1244</v>
      </c>
      <c r="C463" s="20" t="s">
        <v>1275</v>
      </c>
      <c r="D463" s="20" t="s">
        <v>1475</v>
      </c>
      <c r="E463" s="20" t="s">
        <v>32</v>
      </c>
      <c r="F463" s="20" t="s">
        <v>1355</v>
      </c>
      <c r="G463" s="20" t="s">
        <v>90</v>
      </c>
      <c r="H463" s="31" t="s">
        <v>35</v>
      </c>
      <c r="I463" s="31" t="s">
        <v>36</v>
      </c>
      <c r="J463" s="31"/>
      <c r="K463" s="20">
        <v>2022</v>
      </c>
      <c r="L463" s="20">
        <v>2023</v>
      </c>
      <c r="M463" s="32">
        <v>360000</v>
      </c>
      <c r="N463" s="32">
        <v>860000</v>
      </c>
      <c r="O463" s="20" t="s">
        <v>1338</v>
      </c>
      <c r="P463" s="20" t="s">
        <v>49</v>
      </c>
      <c r="Q463" s="20" t="s">
        <v>37</v>
      </c>
      <c r="R463" s="20" t="s">
        <v>37</v>
      </c>
      <c r="S463" s="20" t="s">
        <v>37</v>
      </c>
      <c r="T463" s="20" t="s">
        <v>40</v>
      </c>
      <c r="U463" s="20" t="s">
        <v>41</v>
      </c>
      <c r="V463" s="32" t="s">
        <v>41</v>
      </c>
      <c r="W463" s="32" t="s">
        <v>41</v>
      </c>
      <c r="X463" s="32" t="s">
        <v>1467</v>
      </c>
      <c r="Y463" s="37" t="s">
        <v>1471</v>
      </c>
      <c r="Z463" s="37" t="s">
        <v>1472</v>
      </c>
      <c r="AA463" s="20"/>
    </row>
    <row r="464" s="5" customFormat="1" ht="81" hidden="1" spans="1:27">
      <c r="A464" s="20">
        <v>473</v>
      </c>
      <c r="B464" s="20" t="s">
        <v>1244</v>
      </c>
      <c r="C464" s="20" t="s">
        <v>1275</v>
      </c>
      <c r="D464" s="20" t="s">
        <v>1476</v>
      </c>
      <c r="E464" s="20" t="s">
        <v>32</v>
      </c>
      <c r="F464" s="20" t="s">
        <v>1355</v>
      </c>
      <c r="G464" s="20" t="s">
        <v>90</v>
      </c>
      <c r="H464" s="31" t="s">
        <v>35</v>
      </c>
      <c r="I464" s="31" t="s">
        <v>36</v>
      </c>
      <c r="J464" s="31"/>
      <c r="K464" s="20">
        <v>2022</v>
      </c>
      <c r="L464" s="20">
        <v>2023</v>
      </c>
      <c r="M464" s="32">
        <v>610000</v>
      </c>
      <c r="N464" s="32">
        <v>1350000</v>
      </c>
      <c r="O464" s="20" t="s">
        <v>1338</v>
      </c>
      <c r="P464" s="20" t="s">
        <v>49</v>
      </c>
      <c r="Q464" s="20" t="s">
        <v>37</v>
      </c>
      <c r="R464" s="20" t="s">
        <v>37</v>
      </c>
      <c r="S464" s="20" t="s">
        <v>37</v>
      </c>
      <c r="T464" s="20" t="s">
        <v>40</v>
      </c>
      <c r="U464" s="20" t="s">
        <v>41</v>
      </c>
      <c r="V464" s="32" t="s">
        <v>41</v>
      </c>
      <c r="W464" s="32" t="s">
        <v>41</v>
      </c>
      <c r="X464" s="32" t="s">
        <v>1467</v>
      </c>
      <c r="Y464" s="37" t="s">
        <v>1471</v>
      </c>
      <c r="Z464" s="37" t="s">
        <v>1472</v>
      </c>
      <c r="AA464" s="20"/>
    </row>
    <row r="465" s="5" customFormat="1" ht="81" hidden="1" spans="1:27">
      <c r="A465" s="20">
        <v>474</v>
      </c>
      <c r="B465" s="20" t="s">
        <v>1244</v>
      </c>
      <c r="C465" s="20" t="s">
        <v>1275</v>
      </c>
      <c r="D465" s="20" t="s">
        <v>1477</v>
      </c>
      <c r="E465" s="20" t="s">
        <v>32</v>
      </c>
      <c r="F465" s="20" t="s">
        <v>1355</v>
      </c>
      <c r="G465" s="20" t="s">
        <v>90</v>
      </c>
      <c r="H465" s="31" t="s">
        <v>35</v>
      </c>
      <c r="I465" s="31" t="s">
        <v>36</v>
      </c>
      <c r="J465" s="31"/>
      <c r="K465" s="20">
        <v>2022</v>
      </c>
      <c r="L465" s="20">
        <v>2023</v>
      </c>
      <c r="M465" s="32">
        <v>2100000</v>
      </c>
      <c r="N465" s="32">
        <v>2100000</v>
      </c>
      <c r="O465" s="20" t="s">
        <v>1338</v>
      </c>
      <c r="P465" s="20" t="s">
        <v>52</v>
      </c>
      <c r="Q465" s="20" t="s">
        <v>37</v>
      </c>
      <c r="R465" s="20" t="s">
        <v>37</v>
      </c>
      <c r="S465" s="20" t="s">
        <v>37</v>
      </c>
      <c r="T465" s="20" t="s">
        <v>40</v>
      </c>
      <c r="U465" s="20" t="s">
        <v>41</v>
      </c>
      <c r="V465" s="32" t="s">
        <v>41</v>
      </c>
      <c r="W465" s="32" t="s">
        <v>41</v>
      </c>
      <c r="X465" s="32" t="s">
        <v>1467</v>
      </c>
      <c r="Y465" s="37" t="s">
        <v>1471</v>
      </c>
      <c r="Z465" s="37" t="s">
        <v>1472</v>
      </c>
      <c r="AA465" s="20"/>
    </row>
    <row r="466" s="5" customFormat="1" ht="81" hidden="1" spans="1:27">
      <c r="A466" s="20">
        <v>475</v>
      </c>
      <c r="B466" s="20" t="s">
        <v>1244</v>
      </c>
      <c r="C466" s="20" t="s">
        <v>1275</v>
      </c>
      <c r="D466" s="20" t="s">
        <v>1478</v>
      </c>
      <c r="E466" s="20" t="s">
        <v>32</v>
      </c>
      <c r="F466" s="20" t="s">
        <v>1355</v>
      </c>
      <c r="G466" s="20" t="s">
        <v>90</v>
      </c>
      <c r="H466" s="31" t="s">
        <v>35</v>
      </c>
      <c r="I466" s="31" t="s">
        <v>36</v>
      </c>
      <c r="J466" s="31"/>
      <c r="K466" s="20">
        <v>2022</v>
      </c>
      <c r="L466" s="20">
        <v>2023</v>
      </c>
      <c r="M466" s="32">
        <v>340000</v>
      </c>
      <c r="N466" s="32">
        <v>340000</v>
      </c>
      <c r="O466" s="20" t="s">
        <v>1338</v>
      </c>
      <c r="P466" s="20" t="s">
        <v>52</v>
      </c>
      <c r="Q466" s="20" t="s">
        <v>37</v>
      </c>
      <c r="R466" s="20" t="s">
        <v>37</v>
      </c>
      <c r="S466" s="20" t="s">
        <v>37</v>
      </c>
      <c r="T466" s="20" t="s">
        <v>40</v>
      </c>
      <c r="U466" s="20" t="s">
        <v>41</v>
      </c>
      <c r="V466" s="32" t="s">
        <v>41</v>
      </c>
      <c r="W466" s="32" t="s">
        <v>41</v>
      </c>
      <c r="X466" s="32" t="s">
        <v>1467</v>
      </c>
      <c r="Y466" s="37" t="s">
        <v>1471</v>
      </c>
      <c r="Z466" s="37" t="s">
        <v>1472</v>
      </c>
      <c r="AA466" s="20"/>
    </row>
    <row r="467" s="5" customFormat="1" ht="81" hidden="1" spans="1:27">
      <c r="A467" s="20">
        <v>476</v>
      </c>
      <c r="B467" s="20" t="s">
        <v>1244</v>
      </c>
      <c r="C467" s="20" t="s">
        <v>1275</v>
      </c>
      <c r="D467" s="20" t="s">
        <v>1479</v>
      </c>
      <c r="E467" s="20" t="s">
        <v>32</v>
      </c>
      <c r="F467" s="20" t="s">
        <v>1355</v>
      </c>
      <c r="G467" s="20" t="s">
        <v>90</v>
      </c>
      <c r="H467" s="31" t="s">
        <v>35</v>
      </c>
      <c r="I467" s="31" t="s">
        <v>36</v>
      </c>
      <c r="J467" s="31"/>
      <c r="K467" s="20">
        <v>2022</v>
      </c>
      <c r="L467" s="20">
        <v>2023</v>
      </c>
      <c r="M467" s="32">
        <v>1400000</v>
      </c>
      <c r="N467" s="32">
        <v>1400000</v>
      </c>
      <c r="O467" s="20" t="s">
        <v>1338</v>
      </c>
      <c r="P467" s="20" t="s">
        <v>52</v>
      </c>
      <c r="Q467" s="20" t="s">
        <v>37</v>
      </c>
      <c r="R467" s="20" t="s">
        <v>37</v>
      </c>
      <c r="S467" s="20" t="s">
        <v>37</v>
      </c>
      <c r="T467" s="20" t="s">
        <v>40</v>
      </c>
      <c r="U467" s="20" t="s">
        <v>41</v>
      </c>
      <c r="V467" s="32" t="s">
        <v>41</v>
      </c>
      <c r="W467" s="32" t="s">
        <v>41</v>
      </c>
      <c r="X467" s="32" t="s">
        <v>1467</v>
      </c>
      <c r="Y467" s="37" t="s">
        <v>1471</v>
      </c>
      <c r="Z467" s="37" t="s">
        <v>1472</v>
      </c>
      <c r="AA467" s="20"/>
    </row>
    <row r="468" s="5" customFormat="1" ht="94.5" hidden="1" spans="1:27">
      <c r="A468" s="20">
        <v>477</v>
      </c>
      <c r="B468" s="20" t="s">
        <v>1244</v>
      </c>
      <c r="C468" s="20" t="s">
        <v>1275</v>
      </c>
      <c r="D468" s="20" t="s">
        <v>1480</v>
      </c>
      <c r="E468" s="20" t="s">
        <v>32</v>
      </c>
      <c r="F468" s="20" t="s">
        <v>1336</v>
      </c>
      <c r="G468" s="20" t="s">
        <v>90</v>
      </c>
      <c r="H468" s="31" t="s">
        <v>35</v>
      </c>
      <c r="I468" s="31" t="s">
        <v>36</v>
      </c>
      <c r="J468" s="31"/>
      <c r="K468" s="20" t="s">
        <v>882</v>
      </c>
      <c r="L468" s="20" t="s">
        <v>882</v>
      </c>
      <c r="M468" s="32">
        <v>585000</v>
      </c>
      <c r="N468" s="32">
        <v>585000</v>
      </c>
      <c r="O468" s="20" t="s">
        <v>1338</v>
      </c>
      <c r="P468" s="20" t="s">
        <v>52</v>
      </c>
      <c r="Q468" s="20" t="s">
        <v>37</v>
      </c>
      <c r="R468" s="20" t="s">
        <v>37</v>
      </c>
      <c r="S468" s="20" t="s">
        <v>41</v>
      </c>
      <c r="T468" s="20" t="s">
        <v>40</v>
      </c>
      <c r="U468" s="20" t="s">
        <v>41</v>
      </c>
      <c r="V468" s="32" t="s">
        <v>41</v>
      </c>
      <c r="W468" s="32" t="s">
        <v>41</v>
      </c>
      <c r="X468" s="32" t="s">
        <v>1481</v>
      </c>
      <c r="Y468" s="37" t="s">
        <v>1482</v>
      </c>
      <c r="Z468" s="37" t="s">
        <v>1483</v>
      </c>
      <c r="AA468" s="20"/>
    </row>
    <row r="469" s="5" customFormat="1" ht="94.5" hidden="1" spans="1:27">
      <c r="A469" s="20">
        <v>478</v>
      </c>
      <c r="B469" s="20" t="s">
        <v>1244</v>
      </c>
      <c r="C469" s="20" t="s">
        <v>1275</v>
      </c>
      <c r="D469" s="20" t="s">
        <v>1484</v>
      </c>
      <c r="E469" s="20" t="s">
        <v>32</v>
      </c>
      <c r="F469" s="20" t="s">
        <v>1336</v>
      </c>
      <c r="G469" s="20" t="s">
        <v>90</v>
      </c>
      <c r="H469" s="31" t="s">
        <v>35</v>
      </c>
      <c r="I469" s="31" t="s">
        <v>36</v>
      </c>
      <c r="J469" s="31"/>
      <c r="K469" s="20" t="s">
        <v>882</v>
      </c>
      <c r="L469" s="20" t="s">
        <v>882</v>
      </c>
      <c r="M469" s="32">
        <v>400000</v>
      </c>
      <c r="N469" s="32">
        <v>400000</v>
      </c>
      <c r="O469" s="20" t="s">
        <v>1338</v>
      </c>
      <c r="P469" s="20" t="s">
        <v>52</v>
      </c>
      <c r="Q469" s="20" t="s">
        <v>37</v>
      </c>
      <c r="R469" s="20" t="s">
        <v>37</v>
      </c>
      <c r="S469" s="20" t="s">
        <v>41</v>
      </c>
      <c r="T469" s="20" t="s">
        <v>40</v>
      </c>
      <c r="U469" s="20" t="s">
        <v>41</v>
      </c>
      <c r="V469" s="32" t="s">
        <v>41</v>
      </c>
      <c r="W469" s="32" t="s">
        <v>41</v>
      </c>
      <c r="X469" s="32" t="s">
        <v>1485</v>
      </c>
      <c r="Y469" s="37" t="s">
        <v>1482</v>
      </c>
      <c r="Z469" s="37" t="s">
        <v>1483</v>
      </c>
      <c r="AA469" s="20"/>
    </row>
    <row r="470" s="5" customFormat="1" ht="108" hidden="1" spans="1:27">
      <c r="A470" s="20">
        <v>479</v>
      </c>
      <c r="B470" s="20" t="s">
        <v>1486</v>
      </c>
      <c r="C470" s="20" t="s">
        <v>1275</v>
      </c>
      <c r="D470" s="20" t="s">
        <v>1487</v>
      </c>
      <c r="E470" s="20" t="s">
        <v>32</v>
      </c>
      <c r="F470" s="20" t="s">
        <v>1336</v>
      </c>
      <c r="G470" s="20" t="s">
        <v>90</v>
      </c>
      <c r="H470" s="31" t="s">
        <v>35</v>
      </c>
      <c r="I470" s="31" t="s">
        <v>36</v>
      </c>
      <c r="J470" s="31"/>
      <c r="K470" s="20" t="s">
        <v>882</v>
      </c>
      <c r="L470" s="20" t="s">
        <v>882</v>
      </c>
      <c r="M470" s="32">
        <v>400000</v>
      </c>
      <c r="N470" s="32">
        <v>400000</v>
      </c>
      <c r="O470" s="20" t="s">
        <v>1338</v>
      </c>
      <c r="P470" s="20" t="s">
        <v>52</v>
      </c>
      <c r="Q470" s="20" t="s">
        <v>37</v>
      </c>
      <c r="R470" s="20" t="s">
        <v>37</v>
      </c>
      <c r="S470" s="20" t="s">
        <v>41</v>
      </c>
      <c r="T470" s="20" t="s">
        <v>40</v>
      </c>
      <c r="U470" s="20" t="s">
        <v>41</v>
      </c>
      <c r="V470" s="32" t="s">
        <v>41</v>
      </c>
      <c r="W470" s="32" t="s">
        <v>41</v>
      </c>
      <c r="X470" s="32" t="s">
        <v>1488</v>
      </c>
      <c r="Y470" s="37" t="s">
        <v>1489</v>
      </c>
      <c r="Z470" s="37" t="s">
        <v>1483</v>
      </c>
      <c r="AA470" s="20"/>
    </row>
    <row r="471" s="5" customFormat="1" ht="148.5" hidden="1" spans="1:27">
      <c r="A471" s="20">
        <v>480</v>
      </c>
      <c r="B471" s="20" t="s">
        <v>1244</v>
      </c>
      <c r="C471" s="20" t="s">
        <v>1490</v>
      </c>
      <c r="D471" s="20" t="s">
        <v>1491</v>
      </c>
      <c r="E471" s="20" t="s">
        <v>318</v>
      </c>
      <c r="F471" s="20" t="s">
        <v>160</v>
      </c>
      <c r="G471" s="20" t="s">
        <v>34</v>
      </c>
      <c r="H471" s="31" t="s">
        <v>139</v>
      </c>
      <c r="I471" s="31" t="s">
        <v>1492</v>
      </c>
      <c r="J471" s="31"/>
      <c r="K471" s="20">
        <v>2023</v>
      </c>
      <c r="L471" s="20">
        <v>2023</v>
      </c>
      <c r="M471" s="32">
        <f>312500*1.3</f>
        <v>406250</v>
      </c>
      <c r="N471" s="32">
        <f>312500*(4+1.3+1+2)</f>
        <v>2593750</v>
      </c>
      <c r="O471" s="20" t="s">
        <v>37</v>
      </c>
      <c r="P471" s="20" t="s">
        <v>49</v>
      </c>
      <c r="Q471" s="20" t="s">
        <v>37</v>
      </c>
      <c r="R471" s="20" t="s">
        <v>37</v>
      </c>
      <c r="S471" s="20" t="s">
        <v>37</v>
      </c>
      <c r="T471" s="20" t="s">
        <v>37</v>
      </c>
      <c r="U471" s="20" t="s">
        <v>37</v>
      </c>
      <c r="V471" s="32" t="s">
        <v>37</v>
      </c>
      <c r="W471" s="32" t="s">
        <v>37</v>
      </c>
      <c r="X471" s="32"/>
      <c r="Y471" s="37" t="s">
        <v>1493</v>
      </c>
      <c r="Z471" s="37" t="s">
        <v>1494</v>
      </c>
      <c r="AA471" s="20"/>
    </row>
    <row r="472" s="5" customFormat="1" ht="40.5" hidden="1" spans="1:27">
      <c r="A472" s="20">
        <v>481</v>
      </c>
      <c r="B472" s="20" t="s">
        <v>1244</v>
      </c>
      <c r="C472" s="20" t="s">
        <v>1495</v>
      </c>
      <c r="D472" s="20" t="s">
        <v>1496</v>
      </c>
      <c r="E472" s="20" t="s">
        <v>78</v>
      </c>
      <c r="F472" s="20" t="s">
        <v>1497</v>
      </c>
      <c r="G472" s="20" t="s">
        <v>80</v>
      </c>
      <c r="H472" s="31" t="s">
        <v>35</v>
      </c>
      <c r="I472" s="31" t="s">
        <v>36</v>
      </c>
      <c r="J472" s="31"/>
      <c r="K472" s="20">
        <v>2023</v>
      </c>
      <c r="L472" s="20">
        <v>2023</v>
      </c>
      <c r="M472" s="32">
        <v>10000000</v>
      </c>
      <c r="N472" s="32">
        <v>50000000</v>
      </c>
      <c r="O472" s="20" t="s">
        <v>41</v>
      </c>
      <c r="P472" s="20" t="s">
        <v>52</v>
      </c>
      <c r="Q472" s="20" t="s">
        <v>37</v>
      </c>
      <c r="R472" s="20" t="s">
        <v>37</v>
      </c>
      <c r="S472" s="20" t="s">
        <v>37</v>
      </c>
      <c r="T472" s="20" t="s">
        <v>37</v>
      </c>
      <c r="U472" s="20" t="s">
        <v>37</v>
      </c>
      <c r="V472" s="32" t="s">
        <v>37</v>
      </c>
      <c r="W472" s="32" t="s">
        <v>37</v>
      </c>
      <c r="X472" s="32"/>
      <c r="Y472" s="37" t="s">
        <v>1498</v>
      </c>
      <c r="Z472" s="37" t="s">
        <v>1498</v>
      </c>
      <c r="AA472" s="20"/>
    </row>
    <row r="473" s="5" customFormat="1" ht="40.5" hidden="1" spans="1:27">
      <c r="A473" s="20">
        <v>482</v>
      </c>
      <c r="B473" s="20" t="s">
        <v>1244</v>
      </c>
      <c r="C473" s="20" t="s">
        <v>1495</v>
      </c>
      <c r="D473" s="20" t="s">
        <v>1499</v>
      </c>
      <c r="E473" s="20" t="s">
        <v>78</v>
      </c>
      <c r="F473" s="20" t="s">
        <v>1497</v>
      </c>
      <c r="G473" s="20" t="s">
        <v>80</v>
      </c>
      <c r="H473" s="31" t="s">
        <v>35</v>
      </c>
      <c r="I473" s="31" t="s">
        <v>36</v>
      </c>
      <c r="J473" s="31"/>
      <c r="K473" s="20">
        <v>2023</v>
      </c>
      <c r="L473" s="20">
        <v>2023</v>
      </c>
      <c r="M473" s="32">
        <v>10000000</v>
      </c>
      <c r="N473" s="32">
        <v>300000000</v>
      </c>
      <c r="O473" s="20" t="s">
        <v>41</v>
      </c>
      <c r="P473" s="20" t="s">
        <v>52</v>
      </c>
      <c r="Q473" s="20" t="s">
        <v>37</v>
      </c>
      <c r="R473" s="20" t="s">
        <v>37</v>
      </c>
      <c r="S473" s="20" t="s">
        <v>37</v>
      </c>
      <c r="T473" s="20" t="s">
        <v>37</v>
      </c>
      <c r="U473" s="20" t="s">
        <v>37</v>
      </c>
      <c r="V473" s="32" t="s">
        <v>37</v>
      </c>
      <c r="W473" s="32" t="s">
        <v>37</v>
      </c>
      <c r="X473" s="32"/>
      <c r="Y473" s="37" t="s">
        <v>1500</v>
      </c>
      <c r="Z473" s="37" t="s">
        <v>1500</v>
      </c>
      <c r="AA473" s="20"/>
    </row>
    <row r="474" s="5" customFormat="1" ht="54" hidden="1" spans="1:27">
      <c r="A474" s="20">
        <v>483</v>
      </c>
      <c r="B474" s="20" t="s">
        <v>1244</v>
      </c>
      <c r="C474" s="20" t="s">
        <v>1495</v>
      </c>
      <c r="D474" s="20" t="s">
        <v>1501</v>
      </c>
      <c r="E474" s="20" t="s">
        <v>78</v>
      </c>
      <c r="F474" s="20" t="s">
        <v>1502</v>
      </c>
      <c r="G474" s="20" t="s">
        <v>80</v>
      </c>
      <c r="H474" s="31" t="s">
        <v>35</v>
      </c>
      <c r="I474" s="31" t="s">
        <v>36</v>
      </c>
      <c r="J474" s="31"/>
      <c r="K474" s="20">
        <v>2023</v>
      </c>
      <c r="L474" s="20">
        <v>2023</v>
      </c>
      <c r="M474" s="32">
        <v>5000000</v>
      </c>
      <c r="N474" s="32">
        <v>40000000</v>
      </c>
      <c r="O474" s="20" t="s">
        <v>41</v>
      </c>
      <c r="P474" s="20" t="s">
        <v>52</v>
      </c>
      <c r="Q474" s="20" t="s">
        <v>37</v>
      </c>
      <c r="R474" s="20" t="s">
        <v>37</v>
      </c>
      <c r="S474" s="20" t="s">
        <v>37</v>
      </c>
      <c r="T474" s="20" t="s">
        <v>37</v>
      </c>
      <c r="U474" s="20" t="s">
        <v>37</v>
      </c>
      <c r="V474" s="32" t="s">
        <v>37</v>
      </c>
      <c r="W474" s="32" t="s">
        <v>37</v>
      </c>
      <c r="X474" s="32"/>
      <c r="Y474" s="37" t="s">
        <v>1503</v>
      </c>
      <c r="Z474" s="37" t="s">
        <v>1503</v>
      </c>
      <c r="AA474" s="20"/>
    </row>
    <row r="475" s="5" customFormat="1" ht="40.5" hidden="1" spans="1:27">
      <c r="A475" s="20">
        <v>484</v>
      </c>
      <c r="B475" s="20" t="s">
        <v>1244</v>
      </c>
      <c r="C475" s="20" t="s">
        <v>1495</v>
      </c>
      <c r="D475" s="20" t="s">
        <v>1504</v>
      </c>
      <c r="E475" s="20" t="s">
        <v>78</v>
      </c>
      <c r="F475" s="20" t="s">
        <v>1505</v>
      </c>
      <c r="G475" s="20" t="s">
        <v>80</v>
      </c>
      <c r="H475" s="31" t="s">
        <v>35</v>
      </c>
      <c r="I475" s="31" t="s">
        <v>36</v>
      </c>
      <c r="J475" s="31"/>
      <c r="K475" s="20">
        <v>2023</v>
      </c>
      <c r="L475" s="20">
        <v>2023</v>
      </c>
      <c r="M475" s="32">
        <v>8000000</v>
      </c>
      <c r="N475" s="32">
        <v>50000000</v>
      </c>
      <c r="O475" s="20" t="s">
        <v>41</v>
      </c>
      <c r="P475" s="20" t="s">
        <v>52</v>
      </c>
      <c r="Q475" s="20" t="s">
        <v>37</v>
      </c>
      <c r="R475" s="20" t="s">
        <v>37</v>
      </c>
      <c r="S475" s="20" t="s">
        <v>37</v>
      </c>
      <c r="T475" s="20" t="s">
        <v>37</v>
      </c>
      <c r="U475" s="20" t="s">
        <v>37</v>
      </c>
      <c r="V475" s="32" t="s">
        <v>37</v>
      </c>
      <c r="W475" s="32" t="s">
        <v>37</v>
      </c>
      <c r="X475" s="32"/>
      <c r="Y475" s="37" t="s">
        <v>1506</v>
      </c>
      <c r="Z475" s="37" t="s">
        <v>1506</v>
      </c>
      <c r="AA475" s="20"/>
    </row>
    <row r="476" s="5" customFormat="1" ht="40.5" hidden="1" spans="1:27">
      <c r="A476" s="20">
        <v>485</v>
      </c>
      <c r="B476" s="20" t="s">
        <v>1244</v>
      </c>
      <c r="C476" s="20" t="s">
        <v>1495</v>
      </c>
      <c r="D476" s="20" t="s">
        <v>1507</v>
      </c>
      <c r="E476" s="20" t="s">
        <v>78</v>
      </c>
      <c r="F476" s="20" t="s">
        <v>1508</v>
      </c>
      <c r="G476" s="20" t="s">
        <v>80</v>
      </c>
      <c r="H476" s="31" t="s">
        <v>35</v>
      </c>
      <c r="I476" s="31" t="s">
        <v>36</v>
      </c>
      <c r="J476" s="31"/>
      <c r="K476" s="20">
        <v>2023</v>
      </c>
      <c r="L476" s="20">
        <v>2023</v>
      </c>
      <c r="M476" s="32">
        <v>5000000</v>
      </c>
      <c r="N476" s="32">
        <v>250000000</v>
      </c>
      <c r="O476" s="20" t="s">
        <v>41</v>
      </c>
      <c r="P476" s="20" t="s">
        <v>52</v>
      </c>
      <c r="Q476" s="20" t="s">
        <v>37</v>
      </c>
      <c r="R476" s="20" t="s">
        <v>37</v>
      </c>
      <c r="S476" s="20" t="s">
        <v>37</v>
      </c>
      <c r="T476" s="20" t="s">
        <v>37</v>
      </c>
      <c r="U476" s="20" t="s">
        <v>37</v>
      </c>
      <c r="V476" s="32" t="s">
        <v>37</v>
      </c>
      <c r="W476" s="32" t="s">
        <v>37</v>
      </c>
      <c r="X476" s="32"/>
      <c r="Y476" s="37" t="s">
        <v>1509</v>
      </c>
      <c r="Z476" s="37" t="s">
        <v>1509</v>
      </c>
      <c r="AA476" s="20"/>
    </row>
    <row r="477" s="5" customFormat="1" ht="40.5" hidden="1" spans="1:27">
      <c r="A477" s="20">
        <v>486</v>
      </c>
      <c r="B477" s="20" t="s">
        <v>1244</v>
      </c>
      <c r="C477" s="20" t="s">
        <v>1495</v>
      </c>
      <c r="D477" s="20" t="s">
        <v>1510</v>
      </c>
      <c r="E477" s="20" t="s">
        <v>78</v>
      </c>
      <c r="F477" s="20" t="s">
        <v>1508</v>
      </c>
      <c r="G477" s="20" t="s">
        <v>80</v>
      </c>
      <c r="H477" s="31" t="s">
        <v>35</v>
      </c>
      <c r="I477" s="31" t="s">
        <v>36</v>
      </c>
      <c r="J477" s="31"/>
      <c r="K477" s="20">
        <v>2023</v>
      </c>
      <c r="L477" s="20">
        <v>2023</v>
      </c>
      <c r="M477" s="32">
        <v>500000</v>
      </c>
      <c r="N477" s="32">
        <v>3110000</v>
      </c>
      <c r="O477" s="20" t="s">
        <v>41</v>
      </c>
      <c r="P477" s="20" t="s">
        <v>52</v>
      </c>
      <c r="Q477" s="20" t="s">
        <v>37</v>
      </c>
      <c r="R477" s="20" t="s">
        <v>37</v>
      </c>
      <c r="S477" s="20" t="s">
        <v>37</v>
      </c>
      <c r="T477" s="20" t="s">
        <v>37</v>
      </c>
      <c r="U477" s="20" t="s">
        <v>37</v>
      </c>
      <c r="V477" s="32" t="s">
        <v>37</v>
      </c>
      <c r="W477" s="32" t="s">
        <v>37</v>
      </c>
      <c r="X477" s="32"/>
      <c r="Y477" s="37" t="s">
        <v>1511</v>
      </c>
      <c r="Z477" s="37" t="s">
        <v>1511</v>
      </c>
      <c r="AA477" s="20"/>
    </row>
    <row r="478" s="5" customFormat="1" ht="40.5" hidden="1" spans="1:27">
      <c r="A478" s="20">
        <v>487</v>
      </c>
      <c r="B478" s="20" t="s">
        <v>1244</v>
      </c>
      <c r="C478" s="20" t="s">
        <v>1495</v>
      </c>
      <c r="D478" s="20" t="s">
        <v>1512</v>
      </c>
      <c r="E478" s="20" t="s">
        <v>78</v>
      </c>
      <c r="F478" s="20" t="s">
        <v>1505</v>
      </c>
      <c r="G478" s="20" t="s">
        <v>80</v>
      </c>
      <c r="H478" s="31" t="s">
        <v>35</v>
      </c>
      <c r="I478" s="31" t="s">
        <v>36</v>
      </c>
      <c r="J478" s="31"/>
      <c r="K478" s="20">
        <v>2023</v>
      </c>
      <c r="L478" s="20">
        <v>2023</v>
      </c>
      <c r="M478" s="32">
        <v>5000000</v>
      </c>
      <c r="N478" s="32">
        <v>40000000</v>
      </c>
      <c r="O478" s="20" t="s">
        <v>41</v>
      </c>
      <c r="P478" s="20" t="s">
        <v>52</v>
      </c>
      <c r="Q478" s="20" t="s">
        <v>37</v>
      </c>
      <c r="R478" s="20" t="s">
        <v>37</v>
      </c>
      <c r="S478" s="20" t="s">
        <v>37</v>
      </c>
      <c r="T478" s="20" t="s">
        <v>37</v>
      </c>
      <c r="U478" s="20" t="s">
        <v>37</v>
      </c>
      <c r="V478" s="32" t="s">
        <v>37</v>
      </c>
      <c r="W478" s="32" t="s">
        <v>37</v>
      </c>
      <c r="X478" s="32"/>
      <c r="Y478" s="37" t="s">
        <v>1513</v>
      </c>
      <c r="Z478" s="37" t="s">
        <v>1513</v>
      </c>
      <c r="AA478" s="20"/>
    </row>
    <row r="479" s="5" customFormat="1" ht="40.5" hidden="1" spans="1:27">
      <c r="A479" s="20">
        <v>488</v>
      </c>
      <c r="B479" s="20" t="s">
        <v>1244</v>
      </c>
      <c r="C479" s="20" t="s">
        <v>1495</v>
      </c>
      <c r="D479" s="20" t="s">
        <v>1514</v>
      </c>
      <c r="E479" s="20" t="s">
        <v>78</v>
      </c>
      <c r="F479" s="20" t="s">
        <v>1515</v>
      </c>
      <c r="G479" s="20" t="s">
        <v>80</v>
      </c>
      <c r="H479" s="31" t="s">
        <v>35</v>
      </c>
      <c r="I479" s="31" t="s">
        <v>36</v>
      </c>
      <c r="J479" s="31"/>
      <c r="K479" s="20">
        <v>2023</v>
      </c>
      <c r="L479" s="20">
        <v>2023</v>
      </c>
      <c r="M479" s="32">
        <v>1000000</v>
      </c>
      <c r="N479" s="32">
        <v>2000000</v>
      </c>
      <c r="O479" s="20" t="s">
        <v>41</v>
      </c>
      <c r="P479" s="20" t="s">
        <v>52</v>
      </c>
      <c r="Q479" s="20" t="s">
        <v>37</v>
      </c>
      <c r="R479" s="20" t="s">
        <v>37</v>
      </c>
      <c r="S479" s="20" t="s">
        <v>37</v>
      </c>
      <c r="T479" s="20" t="s">
        <v>37</v>
      </c>
      <c r="U479" s="20" t="s">
        <v>37</v>
      </c>
      <c r="V479" s="32" t="s">
        <v>37</v>
      </c>
      <c r="W479" s="32" t="s">
        <v>37</v>
      </c>
      <c r="X479" s="32"/>
      <c r="Y479" s="37" t="s">
        <v>1516</v>
      </c>
      <c r="Z479" s="37" t="s">
        <v>1516</v>
      </c>
      <c r="AA479" s="20"/>
    </row>
    <row r="480" s="5" customFormat="1" ht="54" hidden="1" spans="1:27">
      <c r="A480" s="20">
        <v>489</v>
      </c>
      <c r="B480" s="20" t="s">
        <v>1244</v>
      </c>
      <c r="C480" s="20" t="s">
        <v>1495</v>
      </c>
      <c r="D480" s="20" t="s">
        <v>1517</v>
      </c>
      <c r="E480" s="20" t="s">
        <v>78</v>
      </c>
      <c r="F480" s="20" t="s">
        <v>1508</v>
      </c>
      <c r="G480" s="20" t="s">
        <v>80</v>
      </c>
      <c r="H480" s="31" t="s">
        <v>35</v>
      </c>
      <c r="I480" s="31" t="s">
        <v>36</v>
      </c>
      <c r="J480" s="31"/>
      <c r="K480" s="20">
        <v>2023</v>
      </c>
      <c r="L480" s="20">
        <v>2023</v>
      </c>
      <c r="M480" s="32">
        <v>2000000</v>
      </c>
      <c r="N480" s="32">
        <v>4000000</v>
      </c>
      <c r="O480" s="20" t="s">
        <v>41</v>
      </c>
      <c r="P480" s="20" t="s">
        <v>52</v>
      </c>
      <c r="Q480" s="20" t="s">
        <v>37</v>
      </c>
      <c r="R480" s="20" t="s">
        <v>37</v>
      </c>
      <c r="S480" s="20" t="s">
        <v>37</v>
      </c>
      <c r="T480" s="20" t="s">
        <v>37</v>
      </c>
      <c r="U480" s="20" t="s">
        <v>37</v>
      </c>
      <c r="V480" s="32" t="s">
        <v>37</v>
      </c>
      <c r="W480" s="32" t="s">
        <v>37</v>
      </c>
      <c r="X480" s="32"/>
      <c r="Y480" s="37" t="s">
        <v>1518</v>
      </c>
      <c r="Z480" s="37" t="s">
        <v>1518</v>
      </c>
      <c r="AA480" s="20"/>
    </row>
    <row r="481" s="5" customFormat="1" ht="40.5" hidden="1" spans="1:27">
      <c r="A481" s="20">
        <v>490</v>
      </c>
      <c r="B481" s="20" t="s">
        <v>1244</v>
      </c>
      <c r="C481" s="20" t="s">
        <v>1495</v>
      </c>
      <c r="D481" s="20" t="s">
        <v>1519</v>
      </c>
      <c r="E481" s="20" t="s">
        <v>78</v>
      </c>
      <c r="F481" s="20" t="s">
        <v>1508</v>
      </c>
      <c r="G481" s="20" t="s">
        <v>80</v>
      </c>
      <c r="H481" s="31" t="s">
        <v>139</v>
      </c>
      <c r="I481" s="31" t="s">
        <v>223</v>
      </c>
      <c r="J481" s="31"/>
      <c r="K481" s="20">
        <v>2023</v>
      </c>
      <c r="L481" s="20">
        <v>2023</v>
      </c>
      <c r="M481" s="32">
        <v>10000000</v>
      </c>
      <c r="N481" s="32">
        <v>690000000</v>
      </c>
      <c r="O481" s="20" t="s">
        <v>41</v>
      </c>
      <c r="P481" s="20" t="s">
        <v>52</v>
      </c>
      <c r="Q481" s="20" t="s">
        <v>37</v>
      </c>
      <c r="R481" s="20" t="s">
        <v>37</v>
      </c>
      <c r="S481" s="20" t="s">
        <v>37</v>
      </c>
      <c r="T481" s="20" t="s">
        <v>37</v>
      </c>
      <c r="U481" s="20" t="s">
        <v>37</v>
      </c>
      <c r="V481" s="32" t="s">
        <v>37</v>
      </c>
      <c r="W481" s="32" t="s">
        <v>37</v>
      </c>
      <c r="X481" s="32"/>
      <c r="Y481" s="37" t="s">
        <v>1520</v>
      </c>
      <c r="Z481" s="37" t="s">
        <v>1520</v>
      </c>
      <c r="AA481" s="20"/>
    </row>
    <row r="482" s="5" customFormat="1" ht="40.5" hidden="1" spans="1:27">
      <c r="A482" s="20">
        <v>491</v>
      </c>
      <c r="B482" s="20" t="s">
        <v>1244</v>
      </c>
      <c r="C482" s="20" t="s">
        <v>1495</v>
      </c>
      <c r="D482" s="20" t="s">
        <v>1521</v>
      </c>
      <c r="E482" s="20" t="s">
        <v>78</v>
      </c>
      <c r="F482" s="20" t="s">
        <v>325</v>
      </c>
      <c r="G482" s="20" t="s">
        <v>80</v>
      </c>
      <c r="H482" s="31" t="s">
        <v>35</v>
      </c>
      <c r="I482" s="31" t="s">
        <v>36</v>
      </c>
      <c r="J482" s="31"/>
      <c r="K482" s="20">
        <v>2023</v>
      </c>
      <c r="L482" s="20">
        <v>2023</v>
      </c>
      <c r="M482" s="32">
        <v>10000000</v>
      </c>
      <c r="N482" s="32">
        <v>600000000</v>
      </c>
      <c r="O482" s="20" t="s">
        <v>41</v>
      </c>
      <c r="P482" s="20" t="s">
        <v>52</v>
      </c>
      <c r="Q482" s="20" t="s">
        <v>37</v>
      </c>
      <c r="R482" s="20" t="s">
        <v>37</v>
      </c>
      <c r="S482" s="20" t="s">
        <v>37</v>
      </c>
      <c r="T482" s="20" t="s">
        <v>37</v>
      </c>
      <c r="U482" s="20" t="s">
        <v>37</v>
      </c>
      <c r="V482" s="32" t="s">
        <v>37</v>
      </c>
      <c r="W482" s="32" t="s">
        <v>37</v>
      </c>
      <c r="X482" s="32"/>
      <c r="Y482" s="37" t="s">
        <v>1522</v>
      </c>
      <c r="Z482" s="37" t="s">
        <v>1522</v>
      </c>
      <c r="AA482" s="20"/>
    </row>
    <row r="483" s="5" customFormat="1" ht="54" hidden="1" spans="1:27">
      <c r="A483" s="20">
        <v>492</v>
      </c>
      <c r="B483" s="20" t="s">
        <v>1244</v>
      </c>
      <c r="C483" s="20" t="s">
        <v>1495</v>
      </c>
      <c r="D483" s="20" t="s">
        <v>1523</v>
      </c>
      <c r="E483" s="20" t="s">
        <v>78</v>
      </c>
      <c r="F483" s="20" t="s">
        <v>1508</v>
      </c>
      <c r="G483" s="20" t="s">
        <v>80</v>
      </c>
      <c r="H483" s="31" t="s">
        <v>35</v>
      </c>
      <c r="I483" s="31" t="s">
        <v>36</v>
      </c>
      <c r="J483" s="31"/>
      <c r="K483" s="20">
        <v>2023</v>
      </c>
      <c r="L483" s="20">
        <v>2023</v>
      </c>
      <c r="M483" s="32">
        <v>10000000</v>
      </c>
      <c r="N483" s="32">
        <v>450000000</v>
      </c>
      <c r="O483" s="20" t="s">
        <v>41</v>
      </c>
      <c r="P483" s="20" t="s">
        <v>52</v>
      </c>
      <c r="Q483" s="20" t="s">
        <v>37</v>
      </c>
      <c r="R483" s="20" t="s">
        <v>37</v>
      </c>
      <c r="S483" s="20" t="s">
        <v>37</v>
      </c>
      <c r="T483" s="20" t="s">
        <v>37</v>
      </c>
      <c r="U483" s="20" t="s">
        <v>37</v>
      </c>
      <c r="V483" s="32" t="s">
        <v>37</v>
      </c>
      <c r="W483" s="32" t="s">
        <v>37</v>
      </c>
      <c r="X483" s="32"/>
      <c r="Y483" s="37" t="s">
        <v>1524</v>
      </c>
      <c r="Z483" s="37" t="s">
        <v>1524</v>
      </c>
      <c r="AA483" s="20"/>
    </row>
    <row r="484" s="5" customFormat="1" ht="40.5" hidden="1" spans="1:27">
      <c r="A484" s="20">
        <v>493</v>
      </c>
      <c r="B484" s="20" t="s">
        <v>1244</v>
      </c>
      <c r="C484" s="20" t="s">
        <v>1495</v>
      </c>
      <c r="D484" s="20" t="s">
        <v>1525</v>
      </c>
      <c r="E484" s="20" t="s">
        <v>78</v>
      </c>
      <c r="F484" s="20" t="s">
        <v>1526</v>
      </c>
      <c r="G484" s="20" t="s">
        <v>80</v>
      </c>
      <c r="H484" s="31" t="s">
        <v>35</v>
      </c>
      <c r="I484" s="31" t="s">
        <v>36</v>
      </c>
      <c r="J484" s="31"/>
      <c r="K484" s="20">
        <v>2023</v>
      </c>
      <c r="L484" s="20">
        <v>2023</v>
      </c>
      <c r="M484" s="32">
        <v>2000000</v>
      </c>
      <c r="N484" s="32">
        <v>10000000</v>
      </c>
      <c r="O484" s="20" t="s">
        <v>41</v>
      </c>
      <c r="P484" s="20" t="s">
        <v>52</v>
      </c>
      <c r="Q484" s="20" t="s">
        <v>37</v>
      </c>
      <c r="R484" s="20" t="s">
        <v>37</v>
      </c>
      <c r="S484" s="20" t="s">
        <v>37</v>
      </c>
      <c r="T484" s="20" t="s">
        <v>37</v>
      </c>
      <c r="U484" s="20" t="s">
        <v>37</v>
      </c>
      <c r="V484" s="32" t="s">
        <v>37</v>
      </c>
      <c r="W484" s="32" t="s">
        <v>37</v>
      </c>
      <c r="X484" s="32"/>
      <c r="Y484" s="37" t="s">
        <v>1527</v>
      </c>
      <c r="Z484" s="37" t="s">
        <v>1527</v>
      </c>
      <c r="AA484" s="20"/>
    </row>
    <row r="485" s="5" customFormat="1" ht="67.5" hidden="1" spans="1:27">
      <c r="A485" s="20">
        <v>494</v>
      </c>
      <c r="B485" s="20" t="s">
        <v>1244</v>
      </c>
      <c r="C485" s="20" t="s">
        <v>1495</v>
      </c>
      <c r="D485" s="20" t="s">
        <v>1528</v>
      </c>
      <c r="E485" s="20" t="s">
        <v>78</v>
      </c>
      <c r="F485" s="20" t="s">
        <v>1529</v>
      </c>
      <c r="G485" s="20" t="s">
        <v>80</v>
      </c>
      <c r="H485" s="31" t="s">
        <v>35</v>
      </c>
      <c r="I485" s="31" t="s">
        <v>36</v>
      </c>
      <c r="J485" s="31"/>
      <c r="K485" s="20">
        <v>2023</v>
      </c>
      <c r="L485" s="20">
        <v>2023</v>
      </c>
      <c r="M485" s="32">
        <v>1000000</v>
      </c>
      <c r="N485" s="32">
        <v>3500000</v>
      </c>
      <c r="O485" s="20" t="s">
        <v>41</v>
      </c>
      <c r="P485" s="20" t="s">
        <v>52</v>
      </c>
      <c r="Q485" s="20" t="s">
        <v>37</v>
      </c>
      <c r="R485" s="20" t="s">
        <v>37</v>
      </c>
      <c r="S485" s="20" t="s">
        <v>37</v>
      </c>
      <c r="T485" s="20" t="s">
        <v>37</v>
      </c>
      <c r="U485" s="20" t="s">
        <v>37</v>
      </c>
      <c r="V485" s="32" t="s">
        <v>37</v>
      </c>
      <c r="W485" s="32" t="s">
        <v>37</v>
      </c>
      <c r="X485" s="32"/>
      <c r="Y485" s="37" t="s">
        <v>1530</v>
      </c>
      <c r="Z485" s="37" t="s">
        <v>1530</v>
      </c>
      <c r="AA485" s="20"/>
    </row>
    <row r="486" s="5" customFormat="1" ht="54" hidden="1" spans="1:27">
      <c r="A486" s="20">
        <v>495</v>
      </c>
      <c r="B486" s="20" t="s">
        <v>1244</v>
      </c>
      <c r="C486" s="20" t="s">
        <v>1495</v>
      </c>
      <c r="D486" s="20" t="s">
        <v>1531</v>
      </c>
      <c r="E486" s="20" t="s">
        <v>78</v>
      </c>
      <c r="F486" s="20" t="s">
        <v>325</v>
      </c>
      <c r="G486" s="20" t="s">
        <v>80</v>
      </c>
      <c r="H486" s="31" t="s">
        <v>35</v>
      </c>
      <c r="I486" s="31" t="s">
        <v>36</v>
      </c>
      <c r="J486" s="31"/>
      <c r="K486" s="20">
        <v>2023</v>
      </c>
      <c r="L486" s="20">
        <v>2023</v>
      </c>
      <c r="M486" s="32">
        <v>86400</v>
      </c>
      <c r="N486" s="32">
        <v>86400</v>
      </c>
      <c r="O486" s="20" t="s">
        <v>41</v>
      </c>
      <c r="P486" s="20" t="s">
        <v>1532</v>
      </c>
      <c r="Q486" s="20" t="s">
        <v>37</v>
      </c>
      <c r="R486" s="20" t="s">
        <v>37</v>
      </c>
      <c r="S486" s="20" t="s">
        <v>37</v>
      </c>
      <c r="T486" s="20" t="s">
        <v>37</v>
      </c>
      <c r="U486" s="20" t="s">
        <v>37</v>
      </c>
      <c r="V486" s="32" t="s">
        <v>37</v>
      </c>
      <c r="W486" s="32" t="s">
        <v>37</v>
      </c>
      <c r="X486" s="32"/>
      <c r="Y486" s="37" t="s">
        <v>1533</v>
      </c>
      <c r="Z486" s="37" t="s">
        <v>1533</v>
      </c>
      <c r="AA486" s="20"/>
    </row>
    <row r="487" s="5" customFormat="1" ht="40.5" hidden="1" spans="1:27">
      <c r="A487" s="20">
        <v>496</v>
      </c>
      <c r="B487" s="20" t="s">
        <v>1244</v>
      </c>
      <c r="C487" s="20" t="s">
        <v>1495</v>
      </c>
      <c r="D487" s="20" t="s">
        <v>1534</v>
      </c>
      <c r="E487" s="20" t="s">
        <v>78</v>
      </c>
      <c r="F487" s="20" t="s">
        <v>1535</v>
      </c>
      <c r="G487" s="20" t="s">
        <v>80</v>
      </c>
      <c r="H487" s="31" t="s">
        <v>35</v>
      </c>
      <c r="I487" s="31" t="s">
        <v>36</v>
      </c>
      <c r="J487" s="31"/>
      <c r="K487" s="20">
        <v>2023</v>
      </c>
      <c r="L487" s="20">
        <v>2023</v>
      </c>
      <c r="M487" s="32">
        <v>10000000</v>
      </c>
      <c r="N487" s="32">
        <v>129117100</v>
      </c>
      <c r="O487" s="20" t="s">
        <v>41</v>
      </c>
      <c r="P487" s="20" t="s">
        <v>1532</v>
      </c>
      <c r="Q487" s="20" t="s">
        <v>41</v>
      </c>
      <c r="R487" s="20" t="s">
        <v>41</v>
      </c>
      <c r="S487" s="20" t="s">
        <v>41</v>
      </c>
      <c r="T487" s="20" t="s">
        <v>37</v>
      </c>
      <c r="U487" s="20" t="s">
        <v>37</v>
      </c>
      <c r="V487" s="32" t="s">
        <v>37</v>
      </c>
      <c r="W487" s="32" t="s">
        <v>37</v>
      </c>
      <c r="X487" s="32"/>
      <c r="Y487" s="37" t="s">
        <v>1536</v>
      </c>
      <c r="Z487" s="37" t="s">
        <v>1536</v>
      </c>
      <c r="AA487" s="20"/>
    </row>
    <row r="488" s="5" customFormat="1" ht="67.5" hidden="1" spans="1:27">
      <c r="A488" s="20">
        <v>497</v>
      </c>
      <c r="B488" s="20" t="s">
        <v>1244</v>
      </c>
      <c r="C488" s="20" t="s">
        <v>1495</v>
      </c>
      <c r="D488" s="20" t="s">
        <v>1537</v>
      </c>
      <c r="E488" s="20" t="s">
        <v>78</v>
      </c>
      <c r="F488" s="20" t="s">
        <v>325</v>
      </c>
      <c r="G488" s="20" t="s">
        <v>80</v>
      </c>
      <c r="H488" s="31" t="s">
        <v>35</v>
      </c>
      <c r="I488" s="31" t="s">
        <v>36</v>
      </c>
      <c r="J488" s="31"/>
      <c r="K488" s="20">
        <v>2023</v>
      </c>
      <c r="L488" s="20">
        <v>2023</v>
      </c>
      <c r="M488" s="32">
        <v>2000000</v>
      </c>
      <c r="N488" s="32">
        <v>5000000</v>
      </c>
      <c r="O488" s="20" t="s">
        <v>41</v>
      </c>
      <c r="P488" s="20" t="s">
        <v>52</v>
      </c>
      <c r="Q488" s="20" t="s">
        <v>37</v>
      </c>
      <c r="R488" s="20" t="s">
        <v>37</v>
      </c>
      <c r="S488" s="20" t="s">
        <v>37</v>
      </c>
      <c r="T488" s="20" t="s">
        <v>37</v>
      </c>
      <c r="U488" s="20" t="s">
        <v>37</v>
      </c>
      <c r="V488" s="32" t="s">
        <v>37</v>
      </c>
      <c r="W488" s="32" t="s">
        <v>37</v>
      </c>
      <c r="X488" s="32"/>
      <c r="Y488" s="37" t="s">
        <v>1538</v>
      </c>
      <c r="Z488" s="37" t="s">
        <v>1538</v>
      </c>
      <c r="AA488" s="20"/>
    </row>
    <row r="489" s="5" customFormat="1" ht="40.5" hidden="1" spans="1:27">
      <c r="A489" s="20">
        <v>498</v>
      </c>
      <c r="B489" s="20" t="s">
        <v>1244</v>
      </c>
      <c r="C489" s="20" t="s">
        <v>1495</v>
      </c>
      <c r="D489" s="20" t="s">
        <v>1539</v>
      </c>
      <c r="E489" s="20" t="s">
        <v>78</v>
      </c>
      <c r="F489" s="20" t="s">
        <v>325</v>
      </c>
      <c r="G489" s="20" t="s">
        <v>80</v>
      </c>
      <c r="H489" s="31" t="s">
        <v>35</v>
      </c>
      <c r="I489" s="31" t="s">
        <v>36</v>
      </c>
      <c r="J489" s="31"/>
      <c r="K489" s="20">
        <v>2023</v>
      </c>
      <c r="L489" s="20">
        <v>2023</v>
      </c>
      <c r="M489" s="32">
        <v>1000000</v>
      </c>
      <c r="N489" s="32">
        <v>1000000</v>
      </c>
      <c r="O489" s="20" t="s">
        <v>41</v>
      </c>
      <c r="P489" s="20" t="s">
        <v>52</v>
      </c>
      <c r="Q489" s="20" t="s">
        <v>37</v>
      </c>
      <c r="R489" s="20" t="s">
        <v>37</v>
      </c>
      <c r="S489" s="20" t="s">
        <v>37</v>
      </c>
      <c r="T489" s="20" t="s">
        <v>37</v>
      </c>
      <c r="U489" s="20" t="s">
        <v>37</v>
      </c>
      <c r="V489" s="32" t="s">
        <v>37</v>
      </c>
      <c r="W489" s="32" t="s">
        <v>37</v>
      </c>
      <c r="X489" s="32"/>
      <c r="Y489" s="37" t="s">
        <v>1540</v>
      </c>
      <c r="Z489" s="37" t="s">
        <v>1540</v>
      </c>
      <c r="AA489" s="20"/>
    </row>
    <row r="490" s="5" customFormat="1" ht="40.5" hidden="1" spans="1:27">
      <c r="A490" s="20">
        <v>499</v>
      </c>
      <c r="B490" s="20" t="s">
        <v>1244</v>
      </c>
      <c r="C490" s="20" t="s">
        <v>1495</v>
      </c>
      <c r="D490" s="20" t="s">
        <v>1541</v>
      </c>
      <c r="E490" s="20" t="s">
        <v>78</v>
      </c>
      <c r="F490" s="20" t="s">
        <v>1508</v>
      </c>
      <c r="G490" s="20" t="s">
        <v>80</v>
      </c>
      <c r="H490" s="31" t="s">
        <v>35</v>
      </c>
      <c r="I490" s="31" t="s">
        <v>36</v>
      </c>
      <c r="J490" s="31"/>
      <c r="K490" s="20">
        <v>2023</v>
      </c>
      <c r="L490" s="20">
        <v>2023</v>
      </c>
      <c r="M490" s="32">
        <v>2000000</v>
      </c>
      <c r="N490" s="32">
        <v>2000000</v>
      </c>
      <c r="O490" s="20" t="s">
        <v>41</v>
      </c>
      <c r="P490" s="20" t="s">
        <v>52</v>
      </c>
      <c r="Q490" s="20" t="s">
        <v>37</v>
      </c>
      <c r="R490" s="20" t="s">
        <v>37</v>
      </c>
      <c r="S490" s="20" t="s">
        <v>37</v>
      </c>
      <c r="T490" s="20" t="s">
        <v>37</v>
      </c>
      <c r="U490" s="20" t="s">
        <v>37</v>
      </c>
      <c r="V490" s="32" t="s">
        <v>37</v>
      </c>
      <c r="W490" s="32" t="s">
        <v>37</v>
      </c>
      <c r="X490" s="32"/>
      <c r="Y490" s="37" t="s">
        <v>761</v>
      </c>
      <c r="Z490" s="37" t="s">
        <v>761</v>
      </c>
      <c r="AA490" s="20"/>
    </row>
    <row r="491" s="5" customFormat="1" ht="40.5" hidden="1" spans="1:27">
      <c r="A491" s="20">
        <v>500</v>
      </c>
      <c r="B491" s="20" t="s">
        <v>1244</v>
      </c>
      <c r="C491" s="20" t="s">
        <v>1495</v>
      </c>
      <c r="D491" s="20" t="s">
        <v>1542</v>
      </c>
      <c r="E491" s="20" t="s">
        <v>78</v>
      </c>
      <c r="F491" s="20" t="s">
        <v>1535</v>
      </c>
      <c r="G491" s="20" t="s">
        <v>80</v>
      </c>
      <c r="H491" s="31" t="s">
        <v>35</v>
      </c>
      <c r="I491" s="31" t="s">
        <v>36</v>
      </c>
      <c r="J491" s="31"/>
      <c r="K491" s="20">
        <v>2023</v>
      </c>
      <c r="L491" s="20">
        <v>2023</v>
      </c>
      <c r="M491" s="32">
        <v>17590000</v>
      </c>
      <c r="N491" s="32">
        <v>17590000</v>
      </c>
      <c r="O491" s="20" t="s">
        <v>41</v>
      </c>
      <c r="P491" s="20" t="s">
        <v>1532</v>
      </c>
      <c r="Q491" s="20" t="s">
        <v>41</v>
      </c>
      <c r="R491" s="20" t="s">
        <v>41</v>
      </c>
      <c r="S491" s="20" t="s">
        <v>41</v>
      </c>
      <c r="T491" s="20" t="s">
        <v>41</v>
      </c>
      <c r="U491" s="20" t="s">
        <v>37</v>
      </c>
      <c r="V491" s="32" t="s">
        <v>37</v>
      </c>
      <c r="W491" s="32" t="s">
        <v>37</v>
      </c>
      <c r="X491" s="32"/>
      <c r="Y491" s="37" t="s">
        <v>1543</v>
      </c>
      <c r="Z491" s="37" t="s">
        <v>1543</v>
      </c>
      <c r="AA491" s="20"/>
    </row>
    <row r="492" s="5" customFormat="1" ht="40.5" hidden="1" spans="1:27">
      <c r="A492" s="20">
        <v>501</v>
      </c>
      <c r="B492" s="20" t="s">
        <v>1244</v>
      </c>
      <c r="C492" s="20" t="s">
        <v>1490</v>
      </c>
      <c r="D492" s="20" t="s">
        <v>335</v>
      </c>
      <c r="E492" s="20" t="s">
        <v>334</v>
      </c>
      <c r="F492" s="20" t="s">
        <v>335</v>
      </c>
      <c r="G492" s="20" t="s">
        <v>90</v>
      </c>
      <c r="H492" s="31" t="s">
        <v>35</v>
      </c>
      <c r="I492" s="31"/>
      <c r="J492" s="31"/>
      <c r="K492" s="20">
        <v>2023</v>
      </c>
      <c r="L492" s="20">
        <v>2023</v>
      </c>
      <c r="M492" s="32">
        <v>3000000</v>
      </c>
      <c r="N492" s="32">
        <v>3000000</v>
      </c>
      <c r="O492" s="20" t="s">
        <v>37</v>
      </c>
      <c r="P492" s="20" t="s">
        <v>192</v>
      </c>
      <c r="Q492" s="20" t="s">
        <v>40</v>
      </c>
      <c r="R492" s="20" t="s">
        <v>40</v>
      </c>
      <c r="S492" s="20" t="s">
        <v>37</v>
      </c>
      <c r="T492" s="20" t="s">
        <v>37</v>
      </c>
      <c r="U492" s="20" t="s">
        <v>37</v>
      </c>
      <c r="V492" s="32" t="s">
        <v>37</v>
      </c>
      <c r="W492" s="32" t="s">
        <v>37</v>
      </c>
      <c r="X492" s="32"/>
      <c r="Y492" s="37" t="s">
        <v>1544</v>
      </c>
      <c r="Z492" s="37" t="s">
        <v>1545</v>
      </c>
      <c r="AA492" s="20"/>
    </row>
    <row r="493" s="5" customFormat="1" ht="40.5" hidden="1" spans="1:27">
      <c r="A493" s="20">
        <v>502</v>
      </c>
      <c r="B493" s="20" t="s">
        <v>1244</v>
      </c>
      <c r="C493" s="20" t="s">
        <v>1546</v>
      </c>
      <c r="D493" s="20" t="s">
        <v>1547</v>
      </c>
      <c r="E493" s="20" t="s">
        <v>261</v>
      </c>
      <c r="F493" s="20" t="s">
        <v>1548</v>
      </c>
      <c r="G493" s="20" t="s">
        <v>90</v>
      </c>
      <c r="H493" s="31" t="s">
        <v>139</v>
      </c>
      <c r="I493" s="31" t="s">
        <v>36</v>
      </c>
      <c r="J493" s="31"/>
      <c r="K493" s="20" t="s">
        <v>1549</v>
      </c>
      <c r="L493" s="20" t="s">
        <v>1549</v>
      </c>
      <c r="M493" s="32">
        <v>55459000</v>
      </c>
      <c r="N493" s="32">
        <v>195500000</v>
      </c>
      <c r="O493" s="20" t="s">
        <v>41</v>
      </c>
      <c r="P493" s="20" t="s">
        <v>187</v>
      </c>
      <c r="Q493" s="20" t="s">
        <v>1550</v>
      </c>
      <c r="R493" s="20" t="s">
        <v>37</v>
      </c>
      <c r="S493" s="20" t="s">
        <v>37</v>
      </c>
      <c r="T493" s="20" t="s">
        <v>37</v>
      </c>
      <c r="U493" s="20" t="s">
        <v>37</v>
      </c>
      <c r="V493" s="32" t="s">
        <v>41</v>
      </c>
      <c r="W493" s="32" t="s">
        <v>37</v>
      </c>
      <c r="X493" s="32" t="s">
        <v>1551</v>
      </c>
      <c r="Y493" s="37" t="s">
        <v>1552</v>
      </c>
      <c r="Z493" s="37" t="s">
        <v>1552</v>
      </c>
      <c r="AA493" s="20"/>
    </row>
    <row r="494" s="5" customFormat="1" ht="40.5" hidden="1" spans="1:27">
      <c r="A494" s="20">
        <v>503</v>
      </c>
      <c r="B494" s="20" t="s">
        <v>1244</v>
      </c>
      <c r="C494" s="20" t="s">
        <v>1546</v>
      </c>
      <c r="D494" s="20" t="s">
        <v>1553</v>
      </c>
      <c r="E494" s="20" t="s">
        <v>261</v>
      </c>
      <c r="F494" s="20" t="s">
        <v>1554</v>
      </c>
      <c r="G494" s="20" t="s">
        <v>90</v>
      </c>
      <c r="H494" s="31" t="s">
        <v>139</v>
      </c>
      <c r="I494" s="31" t="s">
        <v>36</v>
      </c>
      <c r="J494" s="31"/>
      <c r="K494" s="20" t="s">
        <v>1549</v>
      </c>
      <c r="L494" s="20" t="s">
        <v>1549</v>
      </c>
      <c r="M494" s="32">
        <v>1295000</v>
      </c>
      <c r="N494" s="32">
        <v>4316000</v>
      </c>
      <c r="O494" s="20" t="s">
        <v>37</v>
      </c>
      <c r="P494" s="20" t="s">
        <v>192</v>
      </c>
      <c r="Q494" s="20" t="s">
        <v>40</v>
      </c>
      <c r="R494" s="20" t="s">
        <v>40</v>
      </c>
      <c r="S494" s="20" t="s">
        <v>40</v>
      </c>
      <c r="T494" s="20" t="s">
        <v>40</v>
      </c>
      <c r="U494" s="20" t="s">
        <v>41</v>
      </c>
      <c r="V494" s="32" t="s">
        <v>37</v>
      </c>
      <c r="W494" s="32" t="s">
        <v>37</v>
      </c>
      <c r="X494" s="32" t="s">
        <v>539</v>
      </c>
      <c r="Y494" s="37" t="s">
        <v>1555</v>
      </c>
      <c r="Z494" s="37" t="s">
        <v>1555</v>
      </c>
      <c r="AA494" s="20"/>
    </row>
    <row r="495" s="5" customFormat="1" ht="54" hidden="1" spans="1:27">
      <c r="A495" s="20">
        <v>504</v>
      </c>
      <c r="B495" s="20" t="s">
        <v>1556</v>
      </c>
      <c r="C495" s="20" t="s">
        <v>1557</v>
      </c>
      <c r="D495" s="20" t="s">
        <v>1558</v>
      </c>
      <c r="E495" s="20" t="s">
        <v>277</v>
      </c>
      <c r="F495" s="20" t="s">
        <v>1559</v>
      </c>
      <c r="G495" s="20" t="s">
        <v>282</v>
      </c>
      <c r="H495" s="31" t="s">
        <v>35</v>
      </c>
      <c r="I495" s="31" t="s">
        <v>36</v>
      </c>
      <c r="J495" s="31"/>
      <c r="K495" s="20">
        <v>2023</v>
      </c>
      <c r="L495" s="20">
        <v>2023</v>
      </c>
      <c r="M495" s="32">
        <v>350000</v>
      </c>
      <c r="N495" s="32">
        <v>350000</v>
      </c>
      <c r="O495" s="20" t="s">
        <v>52</v>
      </c>
      <c r="P495" s="20" t="s">
        <v>39</v>
      </c>
      <c r="Q495" s="20" t="s">
        <v>40</v>
      </c>
      <c r="R495" s="20" t="s">
        <v>40</v>
      </c>
      <c r="S495" s="20" t="s">
        <v>41</v>
      </c>
      <c r="T495" s="20" t="s">
        <v>40</v>
      </c>
      <c r="U495" s="20" t="s">
        <v>41</v>
      </c>
      <c r="V495" s="32" t="s">
        <v>37</v>
      </c>
      <c r="W495" s="32" t="s">
        <v>37</v>
      </c>
      <c r="X495" s="32"/>
      <c r="Y495" s="37" t="s">
        <v>1560</v>
      </c>
      <c r="Z495" s="37" t="s">
        <v>1560</v>
      </c>
      <c r="AA495" s="20"/>
    </row>
    <row r="496" s="5" customFormat="1" ht="54" hidden="1" spans="1:27">
      <c r="A496" s="20">
        <v>505</v>
      </c>
      <c r="B496" s="20" t="s">
        <v>1556</v>
      </c>
      <c r="C496" s="20" t="s">
        <v>1557</v>
      </c>
      <c r="D496" s="20" t="s">
        <v>1561</v>
      </c>
      <c r="E496" s="20" t="s">
        <v>277</v>
      </c>
      <c r="F496" s="20" t="s">
        <v>1562</v>
      </c>
      <c r="G496" s="20" t="s">
        <v>282</v>
      </c>
      <c r="H496" s="31" t="s">
        <v>35</v>
      </c>
      <c r="I496" s="31" t="s">
        <v>36</v>
      </c>
      <c r="J496" s="31"/>
      <c r="K496" s="20">
        <v>2023</v>
      </c>
      <c r="L496" s="20">
        <v>2023</v>
      </c>
      <c r="M496" s="32">
        <v>250000</v>
      </c>
      <c r="N496" s="32">
        <v>250000</v>
      </c>
      <c r="O496" s="20" t="s">
        <v>52</v>
      </c>
      <c r="P496" s="20" t="s">
        <v>39</v>
      </c>
      <c r="Q496" s="20" t="s">
        <v>40</v>
      </c>
      <c r="R496" s="20" t="s">
        <v>40</v>
      </c>
      <c r="S496" s="20" t="s">
        <v>41</v>
      </c>
      <c r="T496" s="20" t="s">
        <v>40</v>
      </c>
      <c r="U496" s="20" t="s">
        <v>41</v>
      </c>
      <c r="V496" s="32" t="s">
        <v>37</v>
      </c>
      <c r="W496" s="32" t="s">
        <v>37</v>
      </c>
      <c r="X496" s="32"/>
      <c r="Y496" s="37" t="s">
        <v>1563</v>
      </c>
      <c r="Z496" s="37" t="s">
        <v>1563</v>
      </c>
      <c r="AA496" s="20"/>
    </row>
    <row r="497" s="5" customFormat="1" ht="40.5" hidden="1" spans="1:27">
      <c r="A497" s="20">
        <v>506</v>
      </c>
      <c r="B497" s="20" t="s">
        <v>1556</v>
      </c>
      <c r="C497" s="20" t="s">
        <v>1564</v>
      </c>
      <c r="D497" s="20" t="s">
        <v>1565</v>
      </c>
      <c r="E497" s="20" t="s">
        <v>277</v>
      </c>
      <c r="F497" s="20" t="s">
        <v>1562</v>
      </c>
      <c r="G497" s="20" t="s">
        <v>282</v>
      </c>
      <c r="H497" s="31" t="s">
        <v>35</v>
      </c>
      <c r="I497" s="31" t="s">
        <v>36</v>
      </c>
      <c r="J497" s="31"/>
      <c r="K497" s="20">
        <v>2023</v>
      </c>
      <c r="L497" s="20">
        <v>2023</v>
      </c>
      <c r="M497" s="32">
        <v>3500000</v>
      </c>
      <c r="N497" s="32">
        <v>3500000</v>
      </c>
      <c r="O497" s="20" t="s">
        <v>52</v>
      </c>
      <c r="P497" s="20" t="s">
        <v>39</v>
      </c>
      <c r="Q497" s="20" t="s">
        <v>40</v>
      </c>
      <c r="R497" s="20" t="s">
        <v>40</v>
      </c>
      <c r="S497" s="20" t="s">
        <v>41</v>
      </c>
      <c r="T497" s="20" t="s">
        <v>40</v>
      </c>
      <c r="U497" s="20" t="s">
        <v>41</v>
      </c>
      <c r="V497" s="32" t="s">
        <v>37</v>
      </c>
      <c r="W497" s="32" t="s">
        <v>37</v>
      </c>
      <c r="X497" s="32" t="s">
        <v>1566</v>
      </c>
      <c r="Y497" s="37" t="s">
        <v>1567</v>
      </c>
      <c r="Z497" s="37" t="s">
        <v>1567</v>
      </c>
      <c r="AA497" s="20"/>
    </row>
    <row r="498" s="5" customFormat="1" ht="27" hidden="1" spans="1:27">
      <c r="A498" s="20">
        <v>507</v>
      </c>
      <c r="B498" s="20" t="s">
        <v>1556</v>
      </c>
      <c r="C498" s="20" t="s">
        <v>1557</v>
      </c>
      <c r="D498" s="20" t="s">
        <v>1568</v>
      </c>
      <c r="E498" s="20" t="s">
        <v>277</v>
      </c>
      <c r="F498" s="20" t="s">
        <v>1569</v>
      </c>
      <c r="G498" s="20" t="s">
        <v>34</v>
      </c>
      <c r="H498" s="31" t="s">
        <v>35</v>
      </c>
      <c r="I498" s="31" t="s">
        <v>36</v>
      </c>
      <c r="J498" s="31"/>
      <c r="K498" s="20">
        <v>2023</v>
      </c>
      <c r="L498" s="20">
        <v>2023</v>
      </c>
      <c r="M498" s="32">
        <v>35840</v>
      </c>
      <c r="N498" s="32">
        <v>35840</v>
      </c>
      <c r="O498" s="20" t="s">
        <v>52</v>
      </c>
      <c r="P498" s="20" t="s">
        <v>39</v>
      </c>
      <c r="Q498" s="20" t="s">
        <v>40</v>
      </c>
      <c r="R498" s="20" t="s">
        <v>40</v>
      </c>
      <c r="S498" s="20" t="s">
        <v>41</v>
      </c>
      <c r="T498" s="20" t="s">
        <v>40</v>
      </c>
      <c r="U498" s="20" t="s">
        <v>41</v>
      </c>
      <c r="V498" s="32" t="s">
        <v>37</v>
      </c>
      <c r="W498" s="32" t="s">
        <v>37</v>
      </c>
      <c r="X498" s="32"/>
      <c r="Y498" s="37" t="s">
        <v>1570</v>
      </c>
      <c r="Z498" s="37" t="s">
        <v>1570</v>
      </c>
      <c r="AA498" s="20"/>
    </row>
    <row r="499" s="5" customFormat="1" ht="67.5" hidden="1" spans="1:27">
      <c r="A499" s="20">
        <v>508</v>
      </c>
      <c r="B499" s="20" t="s">
        <v>1556</v>
      </c>
      <c r="C499" s="20" t="s">
        <v>1571</v>
      </c>
      <c r="D499" s="20" t="s">
        <v>1572</v>
      </c>
      <c r="E499" s="20" t="s">
        <v>277</v>
      </c>
      <c r="F499" s="20" t="s">
        <v>1562</v>
      </c>
      <c r="G499" s="20" t="s">
        <v>282</v>
      </c>
      <c r="H499" s="31" t="s">
        <v>35</v>
      </c>
      <c r="I499" s="31" t="s">
        <v>36</v>
      </c>
      <c r="J499" s="31"/>
      <c r="K499" s="20">
        <v>2023</v>
      </c>
      <c r="L499" s="20">
        <v>2023</v>
      </c>
      <c r="M499" s="32">
        <v>1000000</v>
      </c>
      <c r="N499" s="32">
        <v>1000000</v>
      </c>
      <c r="O499" s="20" t="s">
        <v>52</v>
      </c>
      <c r="P499" s="20" t="s">
        <v>39</v>
      </c>
      <c r="Q499" s="20" t="s">
        <v>40</v>
      </c>
      <c r="R499" s="20" t="s">
        <v>40</v>
      </c>
      <c r="S499" s="20" t="s">
        <v>41</v>
      </c>
      <c r="T499" s="20" t="s">
        <v>40</v>
      </c>
      <c r="U499" s="20" t="s">
        <v>41</v>
      </c>
      <c r="V499" s="32" t="s">
        <v>37</v>
      </c>
      <c r="W499" s="32" t="s">
        <v>37</v>
      </c>
      <c r="X499" s="32" t="s">
        <v>1573</v>
      </c>
      <c r="Y499" s="37" t="s">
        <v>1574</v>
      </c>
      <c r="Z499" s="37" t="s">
        <v>1574</v>
      </c>
      <c r="AA499" s="20"/>
    </row>
    <row r="500" s="5" customFormat="1" ht="40.5" hidden="1" spans="1:27">
      <c r="A500" s="20">
        <v>509</v>
      </c>
      <c r="B500" s="20" t="s">
        <v>1556</v>
      </c>
      <c r="C500" s="20" t="s">
        <v>1557</v>
      </c>
      <c r="D500" s="20" t="s">
        <v>1575</v>
      </c>
      <c r="E500" s="20" t="s">
        <v>277</v>
      </c>
      <c r="F500" s="20" t="s">
        <v>618</v>
      </c>
      <c r="G500" s="20" t="s">
        <v>282</v>
      </c>
      <c r="H500" s="31" t="s">
        <v>35</v>
      </c>
      <c r="I500" s="31" t="s">
        <v>36</v>
      </c>
      <c r="J500" s="31"/>
      <c r="K500" s="20">
        <v>2023</v>
      </c>
      <c r="L500" s="20">
        <v>2023</v>
      </c>
      <c r="M500" s="32">
        <v>76572</v>
      </c>
      <c r="N500" s="32">
        <v>76572</v>
      </c>
      <c r="O500" s="20" t="s">
        <v>52</v>
      </c>
      <c r="P500" s="20" t="s">
        <v>39</v>
      </c>
      <c r="Q500" s="20" t="s">
        <v>40</v>
      </c>
      <c r="R500" s="20" t="s">
        <v>40</v>
      </c>
      <c r="S500" s="20" t="s">
        <v>41</v>
      </c>
      <c r="T500" s="20" t="s">
        <v>40</v>
      </c>
      <c r="U500" s="20" t="s">
        <v>37</v>
      </c>
      <c r="V500" s="32" t="s">
        <v>1576</v>
      </c>
      <c r="W500" s="32" t="s">
        <v>37</v>
      </c>
      <c r="X500" s="32"/>
      <c r="Y500" s="37" t="s">
        <v>1577</v>
      </c>
      <c r="Z500" s="37" t="s">
        <v>1577</v>
      </c>
      <c r="AA500" s="20"/>
    </row>
    <row r="501" s="5" customFormat="1" ht="40.5" hidden="1" spans="1:27">
      <c r="A501" s="20">
        <v>510</v>
      </c>
      <c r="B501" s="20" t="s">
        <v>1556</v>
      </c>
      <c r="C501" s="20" t="s">
        <v>1578</v>
      </c>
      <c r="D501" s="20" t="s">
        <v>1579</v>
      </c>
      <c r="E501" s="20" t="s">
        <v>261</v>
      </c>
      <c r="F501" s="20" t="s">
        <v>1580</v>
      </c>
      <c r="G501" s="20" t="s">
        <v>90</v>
      </c>
      <c r="H501" s="31" t="s">
        <v>139</v>
      </c>
      <c r="I501" s="31" t="s">
        <v>36</v>
      </c>
      <c r="J501" s="31"/>
      <c r="K501" s="20" t="s">
        <v>1581</v>
      </c>
      <c r="L501" s="20" t="s">
        <v>1581</v>
      </c>
      <c r="M501" s="32">
        <v>700000</v>
      </c>
      <c r="N501" s="32">
        <v>700000</v>
      </c>
      <c r="O501" s="20" t="s">
        <v>38</v>
      </c>
      <c r="P501" s="20" t="s">
        <v>39</v>
      </c>
      <c r="Q501" s="20" t="s">
        <v>37</v>
      </c>
      <c r="R501" s="20" t="s">
        <v>37</v>
      </c>
      <c r="S501" s="20" t="s">
        <v>41</v>
      </c>
      <c r="T501" s="20" t="s">
        <v>37</v>
      </c>
      <c r="U501" s="20" t="s">
        <v>41</v>
      </c>
      <c r="V501" s="32" t="s">
        <v>37</v>
      </c>
      <c r="W501" s="32" t="s">
        <v>37</v>
      </c>
      <c r="X501" s="32"/>
      <c r="Y501" s="37" t="s">
        <v>1582</v>
      </c>
      <c r="Z501" s="37" t="s">
        <v>1582</v>
      </c>
      <c r="AA501" s="20"/>
    </row>
    <row r="502" s="5" customFormat="1" ht="40.5" hidden="1" spans="1:27">
      <c r="A502" s="20">
        <v>511</v>
      </c>
      <c r="B502" s="20" t="s">
        <v>1556</v>
      </c>
      <c r="C502" s="20" t="s">
        <v>1578</v>
      </c>
      <c r="D502" s="20" t="s">
        <v>1583</v>
      </c>
      <c r="E502" s="20" t="s">
        <v>261</v>
      </c>
      <c r="F502" s="20" t="s">
        <v>1584</v>
      </c>
      <c r="G502" s="20" t="s">
        <v>90</v>
      </c>
      <c r="H502" s="31" t="s">
        <v>139</v>
      </c>
      <c r="I502" s="31" t="s">
        <v>36</v>
      </c>
      <c r="J502" s="31"/>
      <c r="K502" s="20">
        <v>2023</v>
      </c>
      <c r="L502" s="20">
        <v>2023</v>
      </c>
      <c r="M502" s="32">
        <v>300000</v>
      </c>
      <c r="N502" s="32">
        <v>300000</v>
      </c>
      <c r="O502" s="20" t="s">
        <v>38</v>
      </c>
      <c r="P502" s="20" t="s">
        <v>39</v>
      </c>
      <c r="Q502" s="20" t="s">
        <v>37</v>
      </c>
      <c r="R502" s="20" t="s">
        <v>37</v>
      </c>
      <c r="S502" s="20" t="s">
        <v>41</v>
      </c>
      <c r="T502" s="20" t="s">
        <v>37</v>
      </c>
      <c r="U502" s="20" t="s">
        <v>41</v>
      </c>
      <c r="V502" s="32" t="s">
        <v>37</v>
      </c>
      <c r="W502" s="32" t="s">
        <v>37</v>
      </c>
      <c r="X502" s="32"/>
      <c r="Y502" s="37" t="s">
        <v>1585</v>
      </c>
      <c r="Z502" s="37" t="s">
        <v>1585</v>
      </c>
      <c r="AA502" s="20"/>
    </row>
    <row r="503" s="5" customFormat="1" ht="54" hidden="1" spans="1:27">
      <c r="A503" s="20">
        <v>512</v>
      </c>
      <c r="B503" s="20" t="s">
        <v>1556</v>
      </c>
      <c r="C503" s="20" t="s">
        <v>1586</v>
      </c>
      <c r="D503" s="20" t="s">
        <v>1587</v>
      </c>
      <c r="E503" s="20" t="s">
        <v>261</v>
      </c>
      <c r="F503" s="20" t="s">
        <v>1588</v>
      </c>
      <c r="G503" s="20" t="s">
        <v>90</v>
      </c>
      <c r="H503" s="31" t="s">
        <v>139</v>
      </c>
      <c r="I503" s="31" t="s">
        <v>36</v>
      </c>
      <c r="J503" s="31"/>
      <c r="K503" s="20" t="s">
        <v>1581</v>
      </c>
      <c r="L503" s="20" t="s">
        <v>1581</v>
      </c>
      <c r="M503" s="32">
        <v>300000</v>
      </c>
      <c r="N503" s="32">
        <v>300000</v>
      </c>
      <c r="O503" s="20" t="s">
        <v>38</v>
      </c>
      <c r="P503" s="20" t="s">
        <v>39</v>
      </c>
      <c r="Q503" s="20" t="s">
        <v>37</v>
      </c>
      <c r="R503" s="20" t="s">
        <v>37</v>
      </c>
      <c r="S503" s="20" t="s">
        <v>41</v>
      </c>
      <c r="T503" s="20" t="s">
        <v>37</v>
      </c>
      <c r="U503" s="20" t="s">
        <v>41</v>
      </c>
      <c r="V503" s="32" t="s">
        <v>37</v>
      </c>
      <c r="W503" s="32" t="s">
        <v>37</v>
      </c>
      <c r="X503" s="32"/>
      <c r="Y503" s="37" t="s">
        <v>1589</v>
      </c>
      <c r="Z503" s="37" t="s">
        <v>1589</v>
      </c>
      <c r="AA503" s="20"/>
    </row>
    <row r="504" s="5" customFormat="1" ht="40.5" hidden="1" spans="1:27">
      <c r="A504" s="20">
        <v>513</v>
      </c>
      <c r="B504" s="20" t="s">
        <v>1556</v>
      </c>
      <c r="C504" s="20" t="s">
        <v>1586</v>
      </c>
      <c r="D504" s="20" t="s">
        <v>1590</v>
      </c>
      <c r="E504" s="20" t="s">
        <v>261</v>
      </c>
      <c r="F504" s="20" t="s">
        <v>1580</v>
      </c>
      <c r="G504" s="20" t="s">
        <v>90</v>
      </c>
      <c r="H504" s="31" t="s">
        <v>139</v>
      </c>
      <c r="I504" s="31" t="s">
        <v>36</v>
      </c>
      <c r="J504" s="31"/>
      <c r="K504" s="20" t="s">
        <v>1581</v>
      </c>
      <c r="L504" s="20" t="s">
        <v>1581</v>
      </c>
      <c r="M504" s="32">
        <v>700000</v>
      </c>
      <c r="N504" s="32">
        <v>700000</v>
      </c>
      <c r="O504" s="20" t="s">
        <v>38</v>
      </c>
      <c r="P504" s="20" t="s">
        <v>39</v>
      </c>
      <c r="Q504" s="20" t="s">
        <v>37</v>
      </c>
      <c r="R504" s="20" t="s">
        <v>37</v>
      </c>
      <c r="S504" s="20" t="s">
        <v>41</v>
      </c>
      <c r="T504" s="20" t="s">
        <v>37</v>
      </c>
      <c r="U504" s="20" t="s">
        <v>41</v>
      </c>
      <c r="V504" s="32" t="s">
        <v>37</v>
      </c>
      <c r="W504" s="32" t="s">
        <v>37</v>
      </c>
      <c r="X504" s="32"/>
      <c r="Y504" s="37" t="s">
        <v>1591</v>
      </c>
      <c r="Z504" s="37" t="s">
        <v>1591</v>
      </c>
      <c r="AA504" s="20"/>
    </row>
    <row r="505" s="5" customFormat="1" ht="40.5" hidden="1" spans="1:27">
      <c r="A505" s="20">
        <v>514</v>
      </c>
      <c r="B505" s="20" t="s">
        <v>1556</v>
      </c>
      <c r="C505" s="20" t="s">
        <v>1586</v>
      </c>
      <c r="D505" s="20" t="s">
        <v>1592</v>
      </c>
      <c r="E505" s="20" t="s">
        <v>261</v>
      </c>
      <c r="F505" s="20" t="s">
        <v>1580</v>
      </c>
      <c r="G505" s="20" t="s">
        <v>90</v>
      </c>
      <c r="H505" s="31" t="s">
        <v>139</v>
      </c>
      <c r="I505" s="31" t="s">
        <v>36</v>
      </c>
      <c r="J505" s="31"/>
      <c r="K505" s="20" t="s">
        <v>1581</v>
      </c>
      <c r="L505" s="20" t="s">
        <v>1581</v>
      </c>
      <c r="M505" s="32">
        <v>1300000</v>
      </c>
      <c r="N505" s="32">
        <v>1300000</v>
      </c>
      <c r="O505" s="20" t="s">
        <v>38</v>
      </c>
      <c r="P505" s="20" t="s">
        <v>39</v>
      </c>
      <c r="Q505" s="20" t="s">
        <v>37</v>
      </c>
      <c r="R505" s="20" t="s">
        <v>37</v>
      </c>
      <c r="S505" s="20" t="s">
        <v>41</v>
      </c>
      <c r="T505" s="20" t="s">
        <v>37</v>
      </c>
      <c r="U505" s="20" t="s">
        <v>41</v>
      </c>
      <c r="V505" s="32" t="s">
        <v>37</v>
      </c>
      <c r="W505" s="32" t="s">
        <v>37</v>
      </c>
      <c r="X505" s="32"/>
      <c r="Y505" s="37" t="s">
        <v>1593</v>
      </c>
      <c r="Z505" s="37" t="s">
        <v>1593</v>
      </c>
      <c r="AA505" s="20"/>
    </row>
    <row r="506" s="5" customFormat="1" ht="40.5" hidden="1" spans="1:27">
      <c r="A506" s="20">
        <v>515</v>
      </c>
      <c r="B506" s="20" t="s">
        <v>1556</v>
      </c>
      <c r="C506" s="20" t="s">
        <v>1586</v>
      </c>
      <c r="D506" s="20" t="s">
        <v>1594</v>
      </c>
      <c r="E506" s="20" t="s">
        <v>261</v>
      </c>
      <c r="F506" s="20" t="s">
        <v>1580</v>
      </c>
      <c r="G506" s="20" t="s">
        <v>90</v>
      </c>
      <c r="H506" s="31" t="s">
        <v>139</v>
      </c>
      <c r="I506" s="31" t="s">
        <v>36</v>
      </c>
      <c r="J506" s="31"/>
      <c r="K506" s="20" t="s">
        <v>1581</v>
      </c>
      <c r="L506" s="20" t="s">
        <v>1581</v>
      </c>
      <c r="M506" s="32">
        <v>1500000</v>
      </c>
      <c r="N506" s="32">
        <v>1500000</v>
      </c>
      <c r="O506" s="20" t="s">
        <v>38</v>
      </c>
      <c r="P506" s="20" t="s">
        <v>39</v>
      </c>
      <c r="Q506" s="20" t="s">
        <v>37</v>
      </c>
      <c r="R506" s="20" t="s">
        <v>37</v>
      </c>
      <c r="S506" s="20" t="s">
        <v>41</v>
      </c>
      <c r="T506" s="20" t="s">
        <v>37</v>
      </c>
      <c r="U506" s="20" t="s">
        <v>41</v>
      </c>
      <c r="V506" s="32" t="s">
        <v>37</v>
      </c>
      <c r="W506" s="32" t="s">
        <v>37</v>
      </c>
      <c r="X506" s="32"/>
      <c r="Y506" s="37" t="s">
        <v>1595</v>
      </c>
      <c r="Z506" s="37" t="s">
        <v>1595</v>
      </c>
      <c r="AA506" s="20"/>
    </row>
    <row r="507" s="5" customFormat="1" ht="81" hidden="1" spans="1:27">
      <c r="A507" s="20">
        <v>516</v>
      </c>
      <c r="B507" s="20" t="s">
        <v>1556</v>
      </c>
      <c r="C507" s="20" t="s">
        <v>1571</v>
      </c>
      <c r="D507" s="20" t="s">
        <v>1596</v>
      </c>
      <c r="E507" s="20" t="s">
        <v>32</v>
      </c>
      <c r="F507" s="20" t="s">
        <v>1597</v>
      </c>
      <c r="G507" s="20" t="s">
        <v>34</v>
      </c>
      <c r="H507" s="31" t="s">
        <v>149</v>
      </c>
      <c r="I507" s="31" t="s">
        <v>1598</v>
      </c>
      <c r="J507" s="31"/>
      <c r="K507" s="20">
        <v>2022</v>
      </c>
      <c r="L507" s="20">
        <v>2023</v>
      </c>
      <c r="M507" s="32">
        <v>340000</v>
      </c>
      <c r="N507" s="32">
        <v>1500000</v>
      </c>
      <c r="O507" s="20" t="s">
        <v>38</v>
      </c>
      <c r="P507" s="20" t="s">
        <v>68</v>
      </c>
      <c r="Q507" s="20" t="s">
        <v>37</v>
      </c>
      <c r="R507" s="20" t="s">
        <v>37</v>
      </c>
      <c r="S507" s="20" t="s">
        <v>41</v>
      </c>
      <c r="T507" s="20" t="s">
        <v>37</v>
      </c>
      <c r="U507" s="20" t="s">
        <v>37</v>
      </c>
      <c r="V507" s="32" t="s">
        <v>41</v>
      </c>
      <c r="W507" s="32" t="s">
        <v>41</v>
      </c>
      <c r="X507" s="32" t="s">
        <v>1573</v>
      </c>
      <c r="Y507" s="37" t="s">
        <v>1599</v>
      </c>
      <c r="Z507" s="37" t="s">
        <v>1600</v>
      </c>
      <c r="AA507" s="20"/>
    </row>
    <row r="508" s="5" customFormat="1" ht="54" hidden="1" spans="1:27">
      <c r="A508" s="20">
        <v>517</v>
      </c>
      <c r="B508" s="20" t="s">
        <v>1556</v>
      </c>
      <c r="C508" s="20" t="s">
        <v>1571</v>
      </c>
      <c r="D508" s="20" t="s">
        <v>1601</v>
      </c>
      <c r="E508" s="20" t="s">
        <v>32</v>
      </c>
      <c r="F508" s="20" t="s">
        <v>487</v>
      </c>
      <c r="G508" s="20" t="s">
        <v>96</v>
      </c>
      <c r="H508" s="31" t="s">
        <v>35</v>
      </c>
      <c r="I508" s="31" t="s">
        <v>36</v>
      </c>
      <c r="J508" s="31"/>
      <c r="K508" s="20">
        <v>2023</v>
      </c>
      <c r="L508" s="20">
        <v>2023</v>
      </c>
      <c r="M508" s="32">
        <v>50000</v>
      </c>
      <c r="N508" s="32">
        <v>150000</v>
      </c>
      <c r="O508" s="20" t="s">
        <v>38</v>
      </c>
      <c r="P508" s="20" t="s">
        <v>39</v>
      </c>
      <c r="Q508" s="20" t="s">
        <v>40</v>
      </c>
      <c r="R508" s="20" t="s">
        <v>40</v>
      </c>
      <c r="S508" s="20" t="s">
        <v>41</v>
      </c>
      <c r="T508" s="20" t="s">
        <v>37</v>
      </c>
      <c r="U508" s="20" t="s">
        <v>41</v>
      </c>
      <c r="V508" s="32" t="s">
        <v>41</v>
      </c>
      <c r="W508" s="32" t="s">
        <v>41</v>
      </c>
      <c r="X508" s="32" t="s">
        <v>1573</v>
      </c>
      <c r="Y508" s="37" t="s">
        <v>1602</v>
      </c>
      <c r="Z508" s="37" t="s">
        <v>1603</v>
      </c>
      <c r="AA508" s="20"/>
    </row>
    <row r="509" s="5" customFormat="1" ht="54" hidden="1" spans="1:27">
      <c r="A509" s="20">
        <v>518</v>
      </c>
      <c r="B509" s="20" t="s">
        <v>1556</v>
      </c>
      <c r="C509" s="20" t="s">
        <v>1571</v>
      </c>
      <c r="D509" s="20" t="s">
        <v>1604</v>
      </c>
      <c r="E509" s="20" t="s">
        <v>438</v>
      </c>
      <c r="F509" s="20" t="s">
        <v>1605</v>
      </c>
      <c r="G509" s="20" t="s">
        <v>90</v>
      </c>
      <c r="H509" s="31" t="s">
        <v>149</v>
      </c>
      <c r="I509" s="31" t="s">
        <v>490</v>
      </c>
      <c r="J509" s="31"/>
      <c r="K509" s="20">
        <v>2023</v>
      </c>
      <c r="L509" s="20">
        <v>2023</v>
      </c>
      <c r="M509" s="32">
        <v>1340000</v>
      </c>
      <c r="N509" s="32">
        <v>4000000</v>
      </c>
      <c r="O509" s="20" t="s">
        <v>1338</v>
      </c>
      <c r="P509" s="20" t="s">
        <v>68</v>
      </c>
      <c r="Q509" s="20" t="s">
        <v>37</v>
      </c>
      <c r="R509" s="20" t="s">
        <v>37</v>
      </c>
      <c r="S509" s="20" t="s">
        <v>41</v>
      </c>
      <c r="T509" s="20" t="s">
        <v>37</v>
      </c>
      <c r="U509" s="20" t="s">
        <v>37</v>
      </c>
      <c r="V509" s="32" t="s">
        <v>41</v>
      </c>
      <c r="W509" s="32" t="s">
        <v>41</v>
      </c>
      <c r="X509" s="32" t="s">
        <v>1573</v>
      </c>
      <c r="Y509" s="37" t="s">
        <v>1606</v>
      </c>
      <c r="Z509" s="37" t="s">
        <v>1607</v>
      </c>
      <c r="AA509" s="20"/>
    </row>
    <row r="510" s="5" customFormat="1" ht="67.5" hidden="1" spans="1:27">
      <c r="A510" s="20">
        <v>519</v>
      </c>
      <c r="B510" s="20" t="s">
        <v>1556</v>
      </c>
      <c r="C510" s="20" t="s">
        <v>1571</v>
      </c>
      <c r="D510" s="20" t="s">
        <v>1608</v>
      </c>
      <c r="E510" s="20" t="s">
        <v>438</v>
      </c>
      <c r="F510" s="20" t="s">
        <v>1605</v>
      </c>
      <c r="G510" s="20" t="s">
        <v>90</v>
      </c>
      <c r="H510" s="31" t="s">
        <v>149</v>
      </c>
      <c r="I510" s="31" t="s">
        <v>490</v>
      </c>
      <c r="J510" s="31"/>
      <c r="K510" s="20">
        <v>2023</v>
      </c>
      <c r="L510" s="20">
        <v>2023</v>
      </c>
      <c r="M510" s="32">
        <v>270000</v>
      </c>
      <c r="N510" s="32">
        <v>800000</v>
      </c>
      <c r="O510" s="20" t="s">
        <v>1338</v>
      </c>
      <c r="P510" s="20" t="s">
        <v>68</v>
      </c>
      <c r="Q510" s="20" t="s">
        <v>37</v>
      </c>
      <c r="R510" s="20" t="s">
        <v>37</v>
      </c>
      <c r="S510" s="20" t="s">
        <v>41</v>
      </c>
      <c r="T510" s="20" t="s">
        <v>37</v>
      </c>
      <c r="U510" s="20" t="s">
        <v>37</v>
      </c>
      <c r="V510" s="32" t="s">
        <v>41</v>
      </c>
      <c r="W510" s="32" t="s">
        <v>41</v>
      </c>
      <c r="X510" s="32" t="s">
        <v>1573</v>
      </c>
      <c r="Y510" s="37" t="s">
        <v>1609</v>
      </c>
      <c r="Z510" s="37" t="s">
        <v>1610</v>
      </c>
      <c r="AA510" s="20"/>
    </row>
    <row r="511" s="5" customFormat="1" ht="54" hidden="1" spans="1:27">
      <c r="A511" s="20">
        <v>520</v>
      </c>
      <c r="B511" s="20" t="s">
        <v>1556</v>
      </c>
      <c r="C511" s="20" t="s">
        <v>1571</v>
      </c>
      <c r="D511" s="20" t="s">
        <v>1611</v>
      </c>
      <c r="E511" s="20" t="s">
        <v>32</v>
      </c>
      <c r="F511" s="20" t="s">
        <v>1612</v>
      </c>
      <c r="G511" s="42" t="s">
        <v>80</v>
      </c>
      <c r="H511" s="31" t="s">
        <v>139</v>
      </c>
      <c r="I511" s="31" t="s">
        <v>167</v>
      </c>
      <c r="J511" s="31"/>
      <c r="K511" s="20">
        <v>2023</v>
      </c>
      <c r="L511" s="20">
        <v>2023</v>
      </c>
      <c r="M511" s="32">
        <v>670000</v>
      </c>
      <c r="N511" s="32">
        <v>2000000</v>
      </c>
      <c r="O511" s="20" t="s">
        <v>1338</v>
      </c>
      <c r="P511" s="20" t="s">
        <v>267</v>
      </c>
      <c r="Q511" s="20" t="s">
        <v>37</v>
      </c>
      <c r="R511" s="20" t="s">
        <v>37</v>
      </c>
      <c r="S511" s="20" t="s">
        <v>41</v>
      </c>
      <c r="T511" s="20" t="s">
        <v>37</v>
      </c>
      <c r="U511" s="20" t="s">
        <v>37</v>
      </c>
      <c r="V511" s="32" t="s">
        <v>41</v>
      </c>
      <c r="W511" s="32" t="s">
        <v>41</v>
      </c>
      <c r="X511" s="32" t="s">
        <v>1573</v>
      </c>
      <c r="Y511" s="37" t="s">
        <v>1613</v>
      </c>
      <c r="Z511" s="37" t="s">
        <v>1613</v>
      </c>
      <c r="AA511" s="20"/>
    </row>
    <row r="512" s="5" customFormat="1" ht="175.5" hidden="1" spans="1:27">
      <c r="A512" s="20">
        <v>521</v>
      </c>
      <c r="B512" s="20" t="s">
        <v>1556</v>
      </c>
      <c r="C512" s="20" t="s">
        <v>1571</v>
      </c>
      <c r="D512" s="20" t="s">
        <v>1614</v>
      </c>
      <c r="E512" s="20" t="s">
        <v>32</v>
      </c>
      <c r="F512" s="20" t="s">
        <v>1605</v>
      </c>
      <c r="G512" s="20" t="s">
        <v>90</v>
      </c>
      <c r="H512" s="31" t="s">
        <v>35</v>
      </c>
      <c r="I512" s="31" t="s">
        <v>36</v>
      </c>
      <c r="J512" s="31"/>
      <c r="K512" s="20">
        <v>2023</v>
      </c>
      <c r="L512" s="20">
        <v>2024</v>
      </c>
      <c r="M512" s="32">
        <v>4000000</v>
      </c>
      <c r="N512" s="32">
        <v>4000000</v>
      </c>
      <c r="O512" s="20" t="s">
        <v>1338</v>
      </c>
      <c r="P512" s="20" t="s">
        <v>68</v>
      </c>
      <c r="Q512" s="20" t="s">
        <v>37</v>
      </c>
      <c r="R512" s="20" t="s">
        <v>37</v>
      </c>
      <c r="S512" s="20" t="s">
        <v>41</v>
      </c>
      <c r="T512" s="20" t="s">
        <v>37</v>
      </c>
      <c r="U512" s="20" t="s">
        <v>37</v>
      </c>
      <c r="V512" s="32" t="s">
        <v>37</v>
      </c>
      <c r="W512" s="32" t="s">
        <v>41</v>
      </c>
      <c r="X512" s="32" t="s">
        <v>1573</v>
      </c>
      <c r="Y512" s="37" t="s">
        <v>1615</v>
      </c>
      <c r="Z512" s="37" t="s">
        <v>1616</v>
      </c>
      <c r="AA512" s="20"/>
    </row>
    <row r="513" s="5" customFormat="1" ht="40.5" hidden="1" spans="1:27">
      <c r="A513" s="20">
        <v>522</v>
      </c>
      <c r="B513" s="20" t="s">
        <v>1556</v>
      </c>
      <c r="C513" s="20" t="s">
        <v>1571</v>
      </c>
      <c r="D513" s="20" t="s">
        <v>1617</v>
      </c>
      <c r="E513" s="20" t="s">
        <v>32</v>
      </c>
      <c r="F513" s="20" t="s">
        <v>495</v>
      </c>
      <c r="G513" s="42" t="s">
        <v>80</v>
      </c>
      <c r="H513" s="31" t="s">
        <v>139</v>
      </c>
      <c r="I513" s="31" t="s">
        <v>167</v>
      </c>
      <c r="J513" s="31"/>
      <c r="K513" s="20">
        <v>2023</v>
      </c>
      <c r="L513" s="20">
        <v>2023</v>
      </c>
      <c r="M513" s="32">
        <v>1200000</v>
      </c>
      <c r="N513" s="32">
        <v>3600000</v>
      </c>
      <c r="O513" s="20" t="s">
        <v>38</v>
      </c>
      <c r="P513" s="20" t="s">
        <v>68</v>
      </c>
      <c r="Q513" s="20" t="s">
        <v>37</v>
      </c>
      <c r="R513" s="20" t="s">
        <v>37</v>
      </c>
      <c r="S513" s="20" t="s">
        <v>41</v>
      </c>
      <c r="T513" s="20" t="s">
        <v>37</v>
      </c>
      <c r="U513" s="20" t="s">
        <v>37</v>
      </c>
      <c r="V513" s="32" t="s">
        <v>41</v>
      </c>
      <c r="W513" s="32" t="s">
        <v>41</v>
      </c>
      <c r="X513" s="32" t="s">
        <v>1573</v>
      </c>
      <c r="Y513" s="37" t="s">
        <v>1618</v>
      </c>
      <c r="Z513" s="37" t="s">
        <v>1619</v>
      </c>
      <c r="AA513" s="20"/>
    </row>
    <row r="514" s="5" customFormat="1" ht="54" hidden="1" spans="1:27">
      <c r="A514" s="20">
        <v>523</v>
      </c>
      <c r="B514" s="20" t="s">
        <v>1556</v>
      </c>
      <c r="C514" s="20" t="s">
        <v>1620</v>
      </c>
      <c r="D514" s="20" t="s">
        <v>1621</v>
      </c>
      <c r="E514" s="20" t="s">
        <v>32</v>
      </c>
      <c r="F514" s="20" t="s">
        <v>115</v>
      </c>
      <c r="G514" s="42" t="s">
        <v>80</v>
      </c>
      <c r="H514" s="31" t="s">
        <v>139</v>
      </c>
      <c r="I514" s="31" t="s">
        <v>167</v>
      </c>
      <c r="J514" s="31"/>
      <c r="K514" s="20">
        <v>2023</v>
      </c>
      <c r="L514" s="20">
        <v>2023</v>
      </c>
      <c r="M514" s="32">
        <v>2500000</v>
      </c>
      <c r="N514" s="32">
        <v>2500000</v>
      </c>
      <c r="O514" s="20" t="s">
        <v>1338</v>
      </c>
      <c r="P514" s="20" t="s">
        <v>68</v>
      </c>
      <c r="Q514" s="20" t="s">
        <v>37</v>
      </c>
      <c r="R514" s="20" t="s">
        <v>40</v>
      </c>
      <c r="S514" s="20" t="s">
        <v>41</v>
      </c>
      <c r="T514" s="20" t="s">
        <v>40</v>
      </c>
      <c r="U514" s="20" t="s">
        <v>37</v>
      </c>
      <c r="V514" s="32" t="s">
        <v>41</v>
      </c>
      <c r="W514" s="32" t="s">
        <v>41</v>
      </c>
      <c r="X514" s="32" t="s">
        <v>1622</v>
      </c>
      <c r="Y514" s="37" t="s">
        <v>1623</v>
      </c>
      <c r="Z514" s="37" t="s">
        <v>1623</v>
      </c>
      <c r="AA514" s="20"/>
    </row>
    <row r="515" s="5" customFormat="1" ht="54" hidden="1" spans="1:27">
      <c r="A515" s="20">
        <v>524</v>
      </c>
      <c r="B515" s="20" t="s">
        <v>1556</v>
      </c>
      <c r="C515" s="20" t="s">
        <v>1620</v>
      </c>
      <c r="D515" s="20" t="s">
        <v>1624</v>
      </c>
      <c r="E515" s="20" t="s">
        <v>32</v>
      </c>
      <c r="F515" s="20" t="s">
        <v>115</v>
      </c>
      <c r="G515" s="42" t="s">
        <v>80</v>
      </c>
      <c r="H515" s="31" t="s">
        <v>139</v>
      </c>
      <c r="I515" s="31" t="s">
        <v>167</v>
      </c>
      <c r="J515" s="31"/>
      <c r="K515" s="20">
        <v>2023</v>
      </c>
      <c r="L515" s="20">
        <v>2023</v>
      </c>
      <c r="M515" s="32">
        <v>1000000</v>
      </c>
      <c r="N515" s="32">
        <v>1000000</v>
      </c>
      <c r="O515" s="20" t="s">
        <v>1338</v>
      </c>
      <c r="P515" s="20" t="s">
        <v>68</v>
      </c>
      <c r="Q515" s="20" t="s">
        <v>37</v>
      </c>
      <c r="R515" s="20" t="s">
        <v>40</v>
      </c>
      <c r="S515" s="20" t="s">
        <v>41</v>
      </c>
      <c r="T515" s="20" t="s">
        <v>40</v>
      </c>
      <c r="U515" s="20" t="s">
        <v>37</v>
      </c>
      <c r="V515" s="32" t="s">
        <v>41</v>
      </c>
      <c r="W515" s="32" t="s">
        <v>41</v>
      </c>
      <c r="X515" s="32" t="s">
        <v>1622</v>
      </c>
      <c r="Y515" s="37" t="s">
        <v>1625</v>
      </c>
      <c r="Z515" s="37" t="s">
        <v>1625</v>
      </c>
      <c r="AA515" s="20"/>
    </row>
    <row r="516" s="5" customFormat="1" ht="54" hidden="1" spans="1:27">
      <c r="A516" s="20">
        <v>525</v>
      </c>
      <c r="B516" s="20" t="s">
        <v>1556</v>
      </c>
      <c r="C516" s="20" t="s">
        <v>1620</v>
      </c>
      <c r="D516" s="20" t="s">
        <v>1626</v>
      </c>
      <c r="E516" s="20" t="s">
        <v>32</v>
      </c>
      <c r="F516" s="20" t="s">
        <v>115</v>
      </c>
      <c r="G516" s="42" t="s">
        <v>80</v>
      </c>
      <c r="H516" s="31" t="s">
        <v>139</v>
      </c>
      <c r="I516" s="31" t="s">
        <v>167</v>
      </c>
      <c r="J516" s="31"/>
      <c r="K516" s="20">
        <v>2023</v>
      </c>
      <c r="L516" s="20">
        <v>2023</v>
      </c>
      <c r="M516" s="32">
        <v>350000</v>
      </c>
      <c r="N516" s="32">
        <v>350000</v>
      </c>
      <c r="O516" s="20" t="s">
        <v>1338</v>
      </c>
      <c r="P516" s="20" t="s">
        <v>68</v>
      </c>
      <c r="Q516" s="20" t="s">
        <v>37</v>
      </c>
      <c r="R516" s="20" t="s">
        <v>40</v>
      </c>
      <c r="S516" s="20" t="s">
        <v>41</v>
      </c>
      <c r="T516" s="20" t="s">
        <v>40</v>
      </c>
      <c r="U516" s="20" t="s">
        <v>37</v>
      </c>
      <c r="V516" s="32" t="s">
        <v>41</v>
      </c>
      <c r="W516" s="32" t="s">
        <v>41</v>
      </c>
      <c r="X516" s="32" t="s">
        <v>1622</v>
      </c>
      <c r="Y516" s="37" t="s">
        <v>1627</v>
      </c>
      <c r="Z516" s="37" t="s">
        <v>1627</v>
      </c>
      <c r="AA516" s="20"/>
    </row>
    <row r="517" s="5" customFormat="1" ht="54" hidden="1" spans="1:27">
      <c r="A517" s="20">
        <v>526</v>
      </c>
      <c r="B517" s="20" t="s">
        <v>1556</v>
      </c>
      <c r="C517" s="20" t="s">
        <v>1628</v>
      </c>
      <c r="D517" s="20" t="s">
        <v>1629</v>
      </c>
      <c r="E517" s="20" t="s">
        <v>32</v>
      </c>
      <c r="F517" s="20" t="s">
        <v>115</v>
      </c>
      <c r="G517" s="42" t="s">
        <v>80</v>
      </c>
      <c r="H517" s="31" t="s">
        <v>139</v>
      </c>
      <c r="I517" s="31" t="s">
        <v>167</v>
      </c>
      <c r="J517" s="31"/>
      <c r="K517" s="20">
        <v>2023</v>
      </c>
      <c r="L517" s="20">
        <v>2023</v>
      </c>
      <c r="M517" s="32">
        <v>3000000</v>
      </c>
      <c r="N517" s="32">
        <v>3000000</v>
      </c>
      <c r="O517" s="20" t="s">
        <v>1338</v>
      </c>
      <c r="P517" s="20" t="s">
        <v>68</v>
      </c>
      <c r="Q517" s="20" t="s">
        <v>37</v>
      </c>
      <c r="R517" s="20" t="s">
        <v>40</v>
      </c>
      <c r="S517" s="20" t="s">
        <v>41</v>
      </c>
      <c r="T517" s="20" t="s">
        <v>40</v>
      </c>
      <c r="U517" s="20" t="s">
        <v>37</v>
      </c>
      <c r="V517" s="32" t="s">
        <v>41</v>
      </c>
      <c r="W517" s="32" t="s">
        <v>41</v>
      </c>
      <c r="X517" s="32" t="s">
        <v>1630</v>
      </c>
      <c r="Y517" s="37" t="s">
        <v>1631</v>
      </c>
      <c r="Z517" s="37" t="s">
        <v>1631</v>
      </c>
      <c r="AA517" s="20"/>
    </row>
    <row r="518" s="5" customFormat="1" ht="148.5" hidden="1" spans="1:27">
      <c r="A518" s="20">
        <v>527</v>
      </c>
      <c r="B518" s="20" t="s">
        <v>1556</v>
      </c>
      <c r="C518" s="20" t="s">
        <v>1628</v>
      </c>
      <c r="D518" s="20" t="s">
        <v>1632</v>
      </c>
      <c r="E518" s="20" t="s">
        <v>32</v>
      </c>
      <c r="F518" s="20" t="s">
        <v>1633</v>
      </c>
      <c r="G518" s="20" t="s">
        <v>34</v>
      </c>
      <c r="H518" s="31" t="s">
        <v>35</v>
      </c>
      <c r="I518" s="31" t="s">
        <v>36</v>
      </c>
      <c r="J518" s="31"/>
      <c r="K518" s="20">
        <v>2023</v>
      </c>
      <c r="L518" s="20">
        <v>2023</v>
      </c>
      <c r="M518" s="32">
        <v>3600000</v>
      </c>
      <c r="N518" s="32">
        <v>5100000</v>
      </c>
      <c r="O518" s="20" t="s">
        <v>38</v>
      </c>
      <c r="P518" s="20" t="s">
        <v>39</v>
      </c>
      <c r="Q518" s="20" t="s">
        <v>37</v>
      </c>
      <c r="R518" s="20" t="s">
        <v>37</v>
      </c>
      <c r="S518" s="20" t="s">
        <v>41</v>
      </c>
      <c r="T518" s="20" t="s">
        <v>41</v>
      </c>
      <c r="U518" s="20" t="s">
        <v>37</v>
      </c>
      <c r="V518" s="32" t="s">
        <v>41</v>
      </c>
      <c r="W518" s="32" t="s">
        <v>41</v>
      </c>
      <c r="X518" s="32" t="s">
        <v>1628</v>
      </c>
      <c r="Y518" s="37" t="s">
        <v>1634</v>
      </c>
      <c r="Z518" s="37" t="s">
        <v>1635</v>
      </c>
      <c r="AA518" s="20"/>
    </row>
    <row r="519" s="5" customFormat="1" ht="189" hidden="1" spans="1:27">
      <c r="A519" s="20">
        <v>528</v>
      </c>
      <c r="B519" s="20" t="s">
        <v>1556</v>
      </c>
      <c r="C519" s="20" t="s">
        <v>1628</v>
      </c>
      <c r="D519" s="20" t="s">
        <v>1636</v>
      </c>
      <c r="E519" s="20" t="s">
        <v>32</v>
      </c>
      <c r="F519" s="20" t="s">
        <v>445</v>
      </c>
      <c r="G519" s="20" t="s">
        <v>90</v>
      </c>
      <c r="H519" s="31" t="s">
        <v>149</v>
      </c>
      <c r="I519" s="31" t="s">
        <v>463</v>
      </c>
      <c r="J519" s="31"/>
      <c r="K519" s="20">
        <v>2023</v>
      </c>
      <c r="L519" s="20">
        <v>2023</v>
      </c>
      <c r="M519" s="32">
        <v>2500000</v>
      </c>
      <c r="N519" s="32">
        <v>2500000</v>
      </c>
      <c r="O519" s="20" t="s">
        <v>38</v>
      </c>
      <c r="P519" s="20" t="s">
        <v>68</v>
      </c>
      <c r="Q519" s="20" t="s">
        <v>37</v>
      </c>
      <c r="R519" s="20" t="s">
        <v>37</v>
      </c>
      <c r="S519" s="20" t="s">
        <v>41</v>
      </c>
      <c r="T519" s="20" t="s">
        <v>41</v>
      </c>
      <c r="U519" s="20" t="s">
        <v>37</v>
      </c>
      <c r="V519" s="32" t="s">
        <v>41</v>
      </c>
      <c r="W519" s="32" t="s">
        <v>41</v>
      </c>
      <c r="X519" s="32" t="s">
        <v>1628</v>
      </c>
      <c r="Y519" s="37" t="s">
        <v>1637</v>
      </c>
      <c r="Z519" s="37" t="s">
        <v>1638</v>
      </c>
      <c r="AA519" s="20"/>
    </row>
    <row r="520" s="5" customFormat="1" ht="54" hidden="1" spans="1:27">
      <c r="A520" s="20">
        <v>529</v>
      </c>
      <c r="B520" s="20" t="s">
        <v>1556</v>
      </c>
      <c r="C520" s="20" t="s">
        <v>1628</v>
      </c>
      <c r="D520" s="20" t="s">
        <v>1629</v>
      </c>
      <c r="E520" s="20" t="s">
        <v>32</v>
      </c>
      <c r="F520" s="20" t="s">
        <v>1639</v>
      </c>
      <c r="G520" s="42" t="s">
        <v>80</v>
      </c>
      <c r="H520" s="31" t="s">
        <v>139</v>
      </c>
      <c r="I520" s="31" t="s">
        <v>167</v>
      </c>
      <c r="J520" s="31"/>
      <c r="K520" s="20">
        <v>2023</v>
      </c>
      <c r="L520" s="20">
        <v>2023</v>
      </c>
      <c r="M520" s="32">
        <v>3000000</v>
      </c>
      <c r="N520" s="32">
        <v>3000000</v>
      </c>
      <c r="O520" s="20" t="s">
        <v>1640</v>
      </c>
      <c r="P520" s="20" t="s">
        <v>68</v>
      </c>
      <c r="Q520" s="20" t="s">
        <v>37</v>
      </c>
      <c r="R520" s="20" t="s">
        <v>37</v>
      </c>
      <c r="S520" s="20" t="s">
        <v>41</v>
      </c>
      <c r="T520" s="20" t="s">
        <v>41</v>
      </c>
      <c r="U520" s="20" t="s">
        <v>37</v>
      </c>
      <c r="V520" s="32" t="s">
        <v>41</v>
      </c>
      <c r="W520" s="32" t="s">
        <v>41</v>
      </c>
      <c r="X520" s="32" t="s">
        <v>1628</v>
      </c>
      <c r="Y520" s="37" t="s">
        <v>1631</v>
      </c>
      <c r="Z520" s="37" t="s">
        <v>1641</v>
      </c>
      <c r="AA520" s="20"/>
    </row>
    <row r="521" s="5" customFormat="1" ht="67.5" hidden="1" spans="1:27">
      <c r="A521" s="20">
        <v>530</v>
      </c>
      <c r="B521" s="20" t="s">
        <v>1556</v>
      </c>
      <c r="C521" s="20" t="s">
        <v>1642</v>
      </c>
      <c r="D521" s="20" t="s">
        <v>1643</v>
      </c>
      <c r="E521" s="20" t="s">
        <v>32</v>
      </c>
      <c r="F521" s="20" t="s">
        <v>115</v>
      </c>
      <c r="G521" s="42" t="s">
        <v>80</v>
      </c>
      <c r="H521" s="31" t="s">
        <v>139</v>
      </c>
      <c r="I521" s="31" t="s">
        <v>167</v>
      </c>
      <c r="J521" s="31"/>
      <c r="K521" s="20">
        <v>2023</v>
      </c>
      <c r="L521" s="20">
        <v>2023</v>
      </c>
      <c r="M521" s="32">
        <v>30000</v>
      </c>
      <c r="N521" s="32">
        <v>330000</v>
      </c>
      <c r="O521" s="20" t="s">
        <v>1338</v>
      </c>
      <c r="P521" s="20" t="s">
        <v>68</v>
      </c>
      <c r="Q521" s="20" t="s">
        <v>37</v>
      </c>
      <c r="R521" s="20" t="s">
        <v>40</v>
      </c>
      <c r="S521" s="20" t="s">
        <v>41</v>
      </c>
      <c r="T521" s="20" t="s">
        <v>40</v>
      </c>
      <c r="U521" s="20" t="s">
        <v>37</v>
      </c>
      <c r="V521" s="32" t="s">
        <v>41</v>
      </c>
      <c r="W521" s="32" t="s">
        <v>41</v>
      </c>
      <c r="X521" s="32" t="s">
        <v>1644</v>
      </c>
      <c r="Y521" s="37" t="s">
        <v>1645</v>
      </c>
      <c r="Z521" s="37" t="s">
        <v>1645</v>
      </c>
      <c r="AA521" s="20"/>
    </row>
    <row r="522" s="5" customFormat="1" ht="54" hidden="1" spans="1:27">
      <c r="A522" s="20">
        <v>531</v>
      </c>
      <c r="B522" s="20" t="s">
        <v>1556</v>
      </c>
      <c r="C522" s="20" t="s">
        <v>1642</v>
      </c>
      <c r="D522" s="20" t="s">
        <v>1646</v>
      </c>
      <c r="E522" s="20" t="s">
        <v>32</v>
      </c>
      <c r="F522" s="20" t="s">
        <v>115</v>
      </c>
      <c r="G522" s="42" t="s">
        <v>80</v>
      </c>
      <c r="H522" s="31" t="s">
        <v>139</v>
      </c>
      <c r="I522" s="31" t="s">
        <v>167</v>
      </c>
      <c r="J522" s="31"/>
      <c r="K522" s="20">
        <v>2023</v>
      </c>
      <c r="L522" s="20">
        <v>2023</v>
      </c>
      <c r="M522" s="32">
        <v>2200000</v>
      </c>
      <c r="N522" s="32">
        <v>2200000</v>
      </c>
      <c r="O522" s="20" t="s">
        <v>1338</v>
      </c>
      <c r="P522" s="20" t="s">
        <v>68</v>
      </c>
      <c r="Q522" s="20" t="s">
        <v>37</v>
      </c>
      <c r="R522" s="20" t="s">
        <v>40</v>
      </c>
      <c r="S522" s="20" t="s">
        <v>41</v>
      </c>
      <c r="T522" s="20" t="s">
        <v>40</v>
      </c>
      <c r="U522" s="20" t="s">
        <v>37</v>
      </c>
      <c r="V522" s="32" t="s">
        <v>41</v>
      </c>
      <c r="W522" s="32" t="s">
        <v>41</v>
      </c>
      <c r="X522" s="32" t="s">
        <v>1642</v>
      </c>
      <c r="Y522" s="37" t="s">
        <v>1647</v>
      </c>
      <c r="Z522" s="37" t="s">
        <v>1647</v>
      </c>
      <c r="AA522" s="20"/>
    </row>
    <row r="523" s="5" customFormat="1" ht="54" hidden="1" spans="1:27">
      <c r="A523" s="20">
        <v>532</v>
      </c>
      <c r="B523" s="20" t="s">
        <v>1556</v>
      </c>
      <c r="C523" s="20" t="s">
        <v>1642</v>
      </c>
      <c r="D523" s="20" t="s">
        <v>1648</v>
      </c>
      <c r="E523" s="20" t="s">
        <v>32</v>
      </c>
      <c r="F523" s="20" t="s">
        <v>1597</v>
      </c>
      <c r="G523" s="20" t="s">
        <v>34</v>
      </c>
      <c r="H523" s="31" t="s">
        <v>35</v>
      </c>
      <c r="I523" s="31" t="s">
        <v>36</v>
      </c>
      <c r="J523" s="31"/>
      <c r="K523" s="20">
        <v>2023</v>
      </c>
      <c r="L523" s="20">
        <v>2024</v>
      </c>
      <c r="M523" s="32">
        <v>80000</v>
      </c>
      <c r="N523" s="32">
        <v>880000</v>
      </c>
      <c r="O523" s="20" t="s">
        <v>38</v>
      </c>
      <c r="P523" s="20" t="s">
        <v>68</v>
      </c>
      <c r="Q523" s="20" t="s">
        <v>37</v>
      </c>
      <c r="R523" s="20" t="s">
        <v>37</v>
      </c>
      <c r="S523" s="20" t="s">
        <v>37</v>
      </c>
      <c r="T523" s="20" t="s">
        <v>37</v>
      </c>
      <c r="U523" s="20" t="s">
        <v>37</v>
      </c>
      <c r="V523" s="32" t="s">
        <v>41</v>
      </c>
      <c r="W523" s="32" t="s">
        <v>41</v>
      </c>
      <c r="X523" s="32" t="s">
        <v>1642</v>
      </c>
      <c r="Y523" s="37" t="s">
        <v>1649</v>
      </c>
      <c r="Z523" s="37" t="s">
        <v>1650</v>
      </c>
      <c r="AA523" s="20"/>
    </row>
    <row r="524" s="5" customFormat="1" ht="54" hidden="1" spans="1:27">
      <c r="A524" s="20">
        <v>533</v>
      </c>
      <c r="B524" s="20" t="s">
        <v>1556</v>
      </c>
      <c r="C524" s="20" t="s">
        <v>1564</v>
      </c>
      <c r="D524" s="20" t="s">
        <v>1651</v>
      </c>
      <c r="E524" s="20" t="s">
        <v>32</v>
      </c>
      <c r="F524" s="20" t="s">
        <v>115</v>
      </c>
      <c r="G524" s="42" t="s">
        <v>80</v>
      </c>
      <c r="H524" s="31" t="s">
        <v>139</v>
      </c>
      <c r="I524" s="31" t="s">
        <v>167</v>
      </c>
      <c r="J524" s="31"/>
      <c r="K524" s="20">
        <v>2023</v>
      </c>
      <c r="L524" s="20">
        <v>2023</v>
      </c>
      <c r="M524" s="32">
        <v>600000</v>
      </c>
      <c r="N524" s="32">
        <v>600000</v>
      </c>
      <c r="O524" s="20" t="s">
        <v>1338</v>
      </c>
      <c r="P524" s="20" t="s">
        <v>68</v>
      </c>
      <c r="Q524" s="20" t="s">
        <v>37</v>
      </c>
      <c r="R524" s="20" t="s">
        <v>40</v>
      </c>
      <c r="S524" s="20" t="s">
        <v>41</v>
      </c>
      <c r="T524" s="20" t="s">
        <v>40</v>
      </c>
      <c r="U524" s="20" t="s">
        <v>37</v>
      </c>
      <c r="V524" s="32" t="s">
        <v>41</v>
      </c>
      <c r="W524" s="32" t="s">
        <v>41</v>
      </c>
      <c r="X524" s="32" t="s">
        <v>1564</v>
      </c>
      <c r="Y524" s="37" t="s">
        <v>1652</v>
      </c>
      <c r="Z524" s="37" t="s">
        <v>1652</v>
      </c>
      <c r="AA524" s="20"/>
    </row>
    <row r="525" s="5" customFormat="1" ht="81" hidden="1" spans="1:27">
      <c r="A525" s="20">
        <v>534</v>
      </c>
      <c r="B525" s="20" t="s">
        <v>1556</v>
      </c>
      <c r="C525" s="20" t="s">
        <v>1653</v>
      </c>
      <c r="D525" s="20" t="s">
        <v>1654</v>
      </c>
      <c r="E525" s="20" t="s">
        <v>32</v>
      </c>
      <c r="F525" s="20" t="s">
        <v>1655</v>
      </c>
      <c r="G525" s="20" t="s">
        <v>34</v>
      </c>
      <c r="H525" s="31" t="s">
        <v>35</v>
      </c>
      <c r="I525" s="31" t="s">
        <v>36</v>
      </c>
      <c r="J525" s="31"/>
      <c r="K525" s="20">
        <v>2023</v>
      </c>
      <c r="L525" s="20">
        <v>2023</v>
      </c>
      <c r="M525" s="32">
        <v>200000</v>
      </c>
      <c r="N525" s="32">
        <v>200000</v>
      </c>
      <c r="O525" s="20" t="s">
        <v>38</v>
      </c>
      <c r="P525" s="20" t="s">
        <v>39</v>
      </c>
      <c r="Q525" s="20" t="s">
        <v>40</v>
      </c>
      <c r="R525" s="20" t="s">
        <v>40</v>
      </c>
      <c r="S525" s="20" t="s">
        <v>40</v>
      </c>
      <c r="T525" s="20" t="s">
        <v>40</v>
      </c>
      <c r="U525" s="20" t="s">
        <v>41</v>
      </c>
      <c r="V525" s="32" t="s">
        <v>37</v>
      </c>
      <c r="W525" s="32" t="s">
        <v>37</v>
      </c>
      <c r="X525" s="32" t="s">
        <v>1656</v>
      </c>
      <c r="Y525" s="37" t="s">
        <v>1657</v>
      </c>
      <c r="Z525" s="37" t="s">
        <v>1657</v>
      </c>
      <c r="AA525" s="20"/>
    </row>
    <row r="526" s="5" customFormat="1" ht="81" hidden="1" spans="1:27">
      <c r="A526" s="20">
        <v>535</v>
      </c>
      <c r="B526" s="20" t="s">
        <v>1556</v>
      </c>
      <c r="C526" s="20" t="s">
        <v>1653</v>
      </c>
      <c r="D526" s="20" t="s">
        <v>1658</v>
      </c>
      <c r="E526" s="20" t="s">
        <v>32</v>
      </c>
      <c r="F526" s="20" t="s">
        <v>1659</v>
      </c>
      <c r="G526" s="20" t="s">
        <v>34</v>
      </c>
      <c r="H526" s="31" t="s">
        <v>35</v>
      </c>
      <c r="I526" s="31" t="s">
        <v>36</v>
      </c>
      <c r="J526" s="31"/>
      <c r="K526" s="20">
        <v>2023</v>
      </c>
      <c r="L526" s="20">
        <v>2023</v>
      </c>
      <c r="M526" s="32">
        <v>450000</v>
      </c>
      <c r="N526" s="32">
        <v>450000</v>
      </c>
      <c r="O526" s="20" t="s">
        <v>38</v>
      </c>
      <c r="P526" s="20" t="s">
        <v>39</v>
      </c>
      <c r="Q526" s="20" t="s">
        <v>40</v>
      </c>
      <c r="R526" s="20" t="s">
        <v>40</v>
      </c>
      <c r="S526" s="20" t="s">
        <v>37</v>
      </c>
      <c r="T526" s="20" t="s">
        <v>40</v>
      </c>
      <c r="U526" s="20" t="s">
        <v>41</v>
      </c>
      <c r="V526" s="32" t="s">
        <v>37</v>
      </c>
      <c r="W526" s="32" t="s">
        <v>37</v>
      </c>
      <c r="X526" s="32" t="s">
        <v>1656</v>
      </c>
      <c r="Y526" s="37" t="s">
        <v>1660</v>
      </c>
      <c r="Z526" s="37" t="s">
        <v>1660</v>
      </c>
      <c r="AA526" s="20"/>
    </row>
    <row r="527" s="5" customFormat="1" ht="40.5" hidden="1" spans="1:27">
      <c r="A527" s="20">
        <v>536</v>
      </c>
      <c r="B527" s="20" t="s">
        <v>1556</v>
      </c>
      <c r="C527" s="20" t="s">
        <v>1653</v>
      </c>
      <c r="D527" s="20" t="s">
        <v>1661</v>
      </c>
      <c r="E527" s="20" t="s">
        <v>32</v>
      </c>
      <c r="F527" s="20" t="s">
        <v>198</v>
      </c>
      <c r="G527" s="20" t="s">
        <v>34</v>
      </c>
      <c r="H527" s="31" t="s">
        <v>35</v>
      </c>
      <c r="I527" s="31" t="s">
        <v>36</v>
      </c>
      <c r="J527" s="31"/>
      <c r="K527" s="20">
        <v>2023</v>
      </c>
      <c r="L527" s="20">
        <v>2023</v>
      </c>
      <c r="M527" s="32">
        <v>100000</v>
      </c>
      <c r="N527" s="32">
        <v>100000</v>
      </c>
      <c r="O527" s="20" t="s">
        <v>38</v>
      </c>
      <c r="P527" s="20" t="s">
        <v>39</v>
      </c>
      <c r="Q527" s="20" t="s">
        <v>40</v>
      </c>
      <c r="R527" s="20" t="s">
        <v>192</v>
      </c>
      <c r="S527" s="20" t="s">
        <v>41</v>
      </c>
      <c r="T527" s="20" t="s">
        <v>37</v>
      </c>
      <c r="U527" s="20" t="s">
        <v>41</v>
      </c>
      <c r="V527" s="32" t="s">
        <v>41</v>
      </c>
      <c r="W527" s="32" t="s">
        <v>37</v>
      </c>
      <c r="X527" s="32"/>
      <c r="Y527" s="37" t="s">
        <v>1662</v>
      </c>
      <c r="Z527" s="37"/>
      <c r="AA527" s="20"/>
    </row>
    <row r="528" s="5" customFormat="1" ht="40.5" hidden="1" spans="1:27">
      <c r="A528" s="20">
        <v>537</v>
      </c>
      <c r="B528" s="20" t="s">
        <v>1556</v>
      </c>
      <c r="C528" s="20" t="s">
        <v>1571</v>
      </c>
      <c r="D528" s="20" t="s">
        <v>1663</v>
      </c>
      <c r="E528" s="20" t="s">
        <v>32</v>
      </c>
      <c r="F528" s="20" t="s">
        <v>1664</v>
      </c>
      <c r="G528" s="42" t="s">
        <v>90</v>
      </c>
      <c r="H528" s="31" t="s">
        <v>139</v>
      </c>
      <c r="I528" s="31" t="s">
        <v>167</v>
      </c>
      <c r="J528" s="31"/>
      <c r="K528" s="20">
        <v>2023</v>
      </c>
      <c r="L528" s="20">
        <v>2023</v>
      </c>
      <c r="M528" s="32">
        <v>800000</v>
      </c>
      <c r="N528" s="32">
        <v>800000</v>
      </c>
      <c r="O528" s="20" t="s">
        <v>38</v>
      </c>
      <c r="P528" s="20" t="s">
        <v>68</v>
      </c>
      <c r="Q528" s="20" t="s">
        <v>37</v>
      </c>
      <c r="R528" s="20" t="s">
        <v>37</v>
      </c>
      <c r="S528" s="20" t="s">
        <v>41</v>
      </c>
      <c r="T528" s="20" t="s">
        <v>37</v>
      </c>
      <c r="U528" s="20" t="s">
        <v>41</v>
      </c>
      <c r="V528" s="32" t="s">
        <v>37</v>
      </c>
      <c r="W528" s="32" t="s">
        <v>37</v>
      </c>
      <c r="X528" s="32" t="s">
        <v>1573</v>
      </c>
      <c r="Y528" s="37" t="s">
        <v>1665</v>
      </c>
      <c r="Z528" s="37" t="s">
        <v>1666</v>
      </c>
      <c r="AA528" s="20"/>
    </row>
    <row r="529" s="5" customFormat="1" ht="108" hidden="1" spans="1:27">
      <c r="A529" s="20">
        <v>538</v>
      </c>
      <c r="B529" s="20" t="s">
        <v>1556</v>
      </c>
      <c r="C529" s="20" t="s">
        <v>1571</v>
      </c>
      <c r="D529" s="20" t="s">
        <v>1667</v>
      </c>
      <c r="E529" s="20" t="s">
        <v>78</v>
      </c>
      <c r="F529" s="20" t="s">
        <v>538</v>
      </c>
      <c r="G529" s="42" t="s">
        <v>90</v>
      </c>
      <c r="H529" s="31" t="s">
        <v>139</v>
      </c>
      <c r="I529" s="31" t="s">
        <v>167</v>
      </c>
      <c r="J529" s="31"/>
      <c r="K529" s="20">
        <v>2023</v>
      </c>
      <c r="L529" s="20">
        <v>2023</v>
      </c>
      <c r="M529" s="32">
        <v>3000000</v>
      </c>
      <c r="N529" s="32">
        <v>3000000</v>
      </c>
      <c r="O529" s="20" t="s">
        <v>38</v>
      </c>
      <c r="P529" s="20" t="s">
        <v>68</v>
      </c>
      <c r="Q529" s="20" t="s">
        <v>37</v>
      </c>
      <c r="R529" s="20" t="s">
        <v>37</v>
      </c>
      <c r="S529" s="20" t="s">
        <v>41</v>
      </c>
      <c r="T529" s="20" t="s">
        <v>37</v>
      </c>
      <c r="U529" s="20" t="s">
        <v>41</v>
      </c>
      <c r="V529" s="32" t="s">
        <v>37</v>
      </c>
      <c r="W529" s="32" t="s">
        <v>37</v>
      </c>
      <c r="X529" s="32" t="s">
        <v>1573</v>
      </c>
      <c r="Y529" s="37" t="s">
        <v>1668</v>
      </c>
      <c r="Z529" s="37" t="s">
        <v>1669</v>
      </c>
      <c r="AA529" s="20"/>
    </row>
    <row r="530" s="5" customFormat="1" ht="81" hidden="1" spans="1:27">
      <c r="A530" s="20">
        <v>539</v>
      </c>
      <c r="B530" s="20" t="s">
        <v>1556</v>
      </c>
      <c r="C530" s="20" t="s">
        <v>1653</v>
      </c>
      <c r="D530" s="20" t="s">
        <v>1670</v>
      </c>
      <c r="E530" s="20" t="s">
        <v>32</v>
      </c>
      <c r="F530" s="20" t="s">
        <v>1671</v>
      </c>
      <c r="G530" s="20" t="s">
        <v>34</v>
      </c>
      <c r="H530" s="31" t="s">
        <v>35</v>
      </c>
      <c r="I530" s="31" t="s">
        <v>36</v>
      </c>
      <c r="J530" s="31"/>
      <c r="K530" s="20">
        <v>2023</v>
      </c>
      <c r="L530" s="20">
        <v>2023</v>
      </c>
      <c r="M530" s="32">
        <v>950000</v>
      </c>
      <c r="N530" s="32">
        <v>950000</v>
      </c>
      <c r="O530" s="20" t="s">
        <v>38</v>
      </c>
      <c r="P530" s="20" t="s">
        <v>39</v>
      </c>
      <c r="Q530" s="20" t="s">
        <v>40</v>
      </c>
      <c r="R530" s="20" t="s">
        <v>40</v>
      </c>
      <c r="S530" s="20" t="s">
        <v>40</v>
      </c>
      <c r="T530" s="20" t="s">
        <v>40</v>
      </c>
      <c r="U530" s="20" t="s">
        <v>37</v>
      </c>
      <c r="V530" s="32" t="s">
        <v>41</v>
      </c>
      <c r="W530" s="32" t="s">
        <v>37</v>
      </c>
      <c r="X530" s="32" t="s">
        <v>1656</v>
      </c>
      <c r="Y530" s="37" t="s">
        <v>1672</v>
      </c>
      <c r="Z530" s="37" t="s">
        <v>1672</v>
      </c>
      <c r="AA530" s="20"/>
    </row>
    <row r="531" s="5" customFormat="1" ht="54" hidden="1" spans="1:27">
      <c r="A531" s="20">
        <v>540</v>
      </c>
      <c r="B531" s="20" t="s">
        <v>1556</v>
      </c>
      <c r="C531" s="20" t="s">
        <v>1628</v>
      </c>
      <c r="D531" s="20" t="s">
        <v>1673</v>
      </c>
      <c r="E531" s="20" t="s">
        <v>78</v>
      </c>
      <c r="F531" s="20" t="s">
        <v>1674</v>
      </c>
      <c r="G531" s="20" t="s">
        <v>80</v>
      </c>
      <c r="H531" s="31" t="s">
        <v>35</v>
      </c>
      <c r="I531" s="31" t="s">
        <v>36</v>
      </c>
      <c r="J531" s="31"/>
      <c r="K531" s="20">
        <v>2023</v>
      </c>
      <c r="L531" s="20">
        <v>2023</v>
      </c>
      <c r="M531" s="32">
        <v>3000000</v>
      </c>
      <c r="N531" s="32">
        <v>3000000</v>
      </c>
      <c r="O531" s="20" t="s">
        <v>52</v>
      </c>
      <c r="P531" s="20" t="s">
        <v>68</v>
      </c>
      <c r="Q531" s="20" t="s">
        <v>37</v>
      </c>
      <c r="R531" s="20" t="s">
        <v>37</v>
      </c>
      <c r="S531" s="20" t="s">
        <v>41</v>
      </c>
      <c r="T531" s="20" t="s">
        <v>41</v>
      </c>
      <c r="U531" s="20" t="s">
        <v>37</v>
      </c>
      <c r="V531" s="32" t="s">
        <v>41</v>
      </c>
      <c r="W531" s="32" t="s">
        <v>37</v>
      </c>
      <c r="X531" s="32" t="s">
        <v>1628</v>
      </c>
      <c r="Y531" s="37" t="s">
        <v>1675</v>
      </c>
      <c r="Z531" s="37" t="s">
        <v>1676</v>
      </c>
      <c r="AA531" s="20"/>
    </row>
    <row r="532" s="5" customFormat="1" ht="67.5" hidden="1" spans="1:27">
      <c r="A532" s="20">
        <v>541</v>
      </c>
      <c r="B532" s="20" t="s">
        <v>1556</v>
      </c>
      <c r="C532" s="20" t="s">
        <v>1642</v>
      </c>
      <c r="D532" s="20" t="s">
        <v>1677</v>
      </c>
      <c r="E532" s="20" t="s">
        <v>286</v>
      </c>
      <c r="F532" s="20" t="s">
        <v>1678</v>
      </c>
      <c r="G532" s="20" t="s">
        <v>90</v>
      </c>
      <c r="H532" s="31" t="s">
        <v>149</v>
      </c>
      <c r="I532" s="31" t="s">
        <v>1679</v>
      </c>
      <c r="J532" s="31"/>
      <c r="K532" s="20">
        <v>2022</v>
      </c>
      <c r="L532" s="20">
        <v>2023</v>
      </c>
      <c r="M532" s="32">
        <v>2100000</v>
      </c>
      <c r="N532" s="32">
        <v>2100000</v>
      </c>
      <c r="O532" s="20" t="s">
        <v>38</v>
      </c>
      <c r="P532" s="20" t="s">
        <v>68</v>
      </c>
      <c r="Q532" s="20" t="s">
        <v>37</v>
      </c>
      <c r="R532" s="20" t="s">
        <v>37</v>
      </c>
      <c r="S532" s="20" t="s">
        <v>37</v>
      </c>
      <c r="T532" s="20" t="s">
        <v>37</v>
      </c>
      <c r="U532" s="20" t="s">
        <v>37</v>
      </c>
      <c r="V532" s="32" t="s">
        <v>41</v>
      </c>
      <c r="W532" s="32" t="s">
        <v>37</v>
      </c>
      <c r="X532" s="32" t="s">
        <v>1642</v>
      </c>
      <c r="Y532" s="37" t="s">
        <v>1680</v>
      </c>
      <c r="Z532" s="37"/>
      <c r="AA532" s="20"/>
    </row>
    <row r="533" s="5" customFormat="1" ht="148.5" hidden="1" spans="1:27">
      <c r="A533" s="20">
        <v>542</v>
      </c>
      <c r="B533" s="20" t="s">
        <v>1556</v>
      </c>
      <c r="C533" s="20" t="s">
        <v>1653</v>
      </c>
      <c r="D533" s="20" t="s">
        <v>1681</v>
      </c>
      <c r="E533" s="20" t="s">
        <v>32</v>
      </c>
      <c r="F533" s="20" t="s">
        <v>1682</v>
      </c>
      <c r="G533" s="20" t="s">
        <v>34</v>
      </c>
      <c r="H533" s="31" t="s">
        <v>35</v>
      </c>
      <c r="I533" s="31" t="s">
        <v>36</v>
      </c>
      <c r="J533" s="31"/>
      <c r="K533" s="20">
        <v>2023</v>
      </c>
      <c r="L533" s="20">
        <v>2023</v>
      </c>
      <c r="M533" s="32">
        <v>1060000</v>
      </c>
      <c r="N533" s="32">
        <v>1060000</v>
      </c>
      <c r="O533" s="20" t="s">
        <v>38</v>
      </c>
      <c r="P533" s="20" t="s">
        <v>39</v>
      </c>
      <c r="Q533" s="20" t="s">
        <v>40</v>
      </c>
      <c r="R533" s="20" t="s">
        <v>40</v>
      </c>
      <c r="S533" s="20" t="s">
        <v>40</v>
      </c>
      <c r="T533" s="20" t="s">
        <v>40</v>
      </c>
      <c r="U533" s="20" t="s">
        <v>37</v>
      </c>
      <c r="V533" s="32" t="s">
        <v>37</v>
      </c>
      <c r="W533" s="32" t="s">
        <v>37</v>
      </c>
      <c r="X533" s="32" t="s">
        <v>1656</v>
      </c>
      <c r="Y533" s="37" t="s">
        <v>1683</v>
      </c>
      <c r="Z533" s="37" t="s">
        <v>1683</v>
      </c>
      <c r="AA533" s="20"/>
    </row>
    <row r="534" s="5" customFormat="1" ht="27" hidden="1" spans="1:27">
      <c r="A534" s="20">
        <v>543</v>
      </c>
      <c r="B534" s="20" t="s">
        <v>1556</v>
      </c>
      <c r="C534" s="20" t="s">
        <v>1653</v>
      </c>
      <c r="D534" s="20" t="s">
        <v>1684</v>
      </c>
      <c r="E534" s="20" t="s">
        <v>32</v>
      </c>
      <c r="F534" s="20" t="s">
        <v>1685</v>
      </c>
      <c r="G534" s="20" t="s">
        <v>34</v>
      </c>
      <c r="H534" s="31" t="s">
        <v>35</v>
      </c>
      <c r="I534" s="31" t="s">
        <v>36</v>
      </c>
      <c r="J534" s="31"/>
      <c r="K534" s="20">
        <v>2023</v>
      </c>
      <c r="L534" s="20">
        <v>2023</v>
      </c>
      <c r="M534" s="32">
        <v>200000</v>
      </c>
      <c r="N534" s="32">
        <v>200000</v>
      </c>
      <c r="O534" s="20" t="s">
        <v>38</v>
      </c>
      <c r="P534" s="20" t="s">
        <v>39</v>
      </c>
      <c r="Q534" s="20" t="s">
        <v>40</v>
      </c>
      <c r="R534" s="20" t="s">
        <v>37</v>
      </c>
      <c r="S534" s="20" t="s">
        <v>41</v>
      </c>
      <c r="T534" s="20" t="s">
        <v>37</v>
      </c>
      <c r="U534" s="20" t="s">
        <v>37</v>
      </c>
      <c r="V534" s="32" t="s">
        <v>37</v>
      </c>
      <c r="W534" s="32" t="s">
        <v>37</v>
      </c>
      <c r="X534" s="32"/>
      <c r="Y534" s="37" t="s">
        <v>1686</v>
      </c>
      <c r="Z534" s="37"/>
      <c r="AA534" s="20"/>
    </row>
    <row r="535" s="5" customFormat="1" ht="40.5" hidden="1" spans="1:27">
      <c r="A535" s="20">
        <v>544</v>
      </c>
      <c r="B535" s="20" t="s">
        <v>1556</v>
      </c>
      <c r="C535" s="20" t="s">
        <v>1571</v>
      </c>
      <c r="D535" s="20" t="s">
        <v>1687</v>
      </c>
      <c r="E535" s="20" t="s">
        <v>32</v>
      </c>
      <c r="F535" s="20" t="s">
        <v>204</v>
      </c>
      <c r="G535" s="42" t="s">
        <v>80</v>
      </c>
      <c r="H535" s="31" t="s">
        <v>139</v>
      </c>
      <c r="I535" s="31" t="s">
        <v>167</v>
      </c>
      <c r="J535" s="31"/>
      <c r="K535" s="20">
        <v>2023</v>
      </c>
      <c r="L535" s="20">
        <v>2023</v>
      </c>
      <c r="M535" s="32">
        <v>1000000</v>
      </c>
      <c r="N535" s="32">
        <v>3000000</v>
      </c>
      <c r="O535" s="20" t="s">
        <v>38</v>
      </c>
      <c r="P535" s="20" t="s">
        <v>39</v>
      </c>
      <c r="Q535" s="20" t="s">
        <v>37</v>
      </c>
      <c r="R535" s="20" t="s">
        <v>37</v>
      </c>
      <c r="S535" s="20" t="s">
        <v>41</v>
      </c>
      <c r="T535" s="20" t="s">
        <v>37</v>
      </c>
      <c r="U535" s="20" t="s">
        <v>37</v>
      </c>
      <c r="V535" s="32" t="s">
        <v>37</v>
      </c>
      <c r="W535" s="32" t="s">
        <v>37</v>
      </c>
      <c r="X535" s="32" t="s">
        <v>1573</v>
      </c>
      <c r="Y535" s="37" t="s">
        <v>1688</v>
      </c>
      <c r="Z535" s="37" t="s">
        <v>1689</v>
      </c>
      <c r="AA535" s="20"/>
    </row>
    <row r="536" s="5" customFormat="1" ht="40.5" hidden="1" spans="1:27">
      <c r="A536" s="20">
        <v>545</v>
      </c>
      <c r="B536" s="20" t="s">
        <v>1556</v>
      </c>
      <c r="C536" s="20" t="s">
        <v>1571</v>
      </c>
      <c r="D536" s="20" t="s">
        <v>1690</v>
      </c>
      <c r="E536" s="20" t="s">
        <v>32</v>
      </c>
      <c r="F536" s="20" t="s">
        <v>1691</v>
      </c>
      <c r="G536" s="20" t="s">
        <v>80</v>
      </c>
      <c r="H536" s="31" t="s">
        <v>149</v>
      </c>
      <c r="I536" s="31" t="s">
        <v>36</v>
      </c>
      <c r="J536" s="31"/>
      <c r="K536" s="20">
        <v>2023</v>
      </c>
      <c r="L536" s="20">
        <v>2024</v>
      </c>
      <c r="M536" s="32">
        <v>6000000</v>
      </c>
      <c r="N536" s="32">
        <v>6000000</v>
      </c>
      <c r="O536" s="20" t="s">
        <v>1338</v>
      </c>
      <c r="P536" s="20" t="s">
        <v>68</v>
      </c>
      <c r="Q536" s="20" t="s">
        <v>37</v>
      </c>
      <c r="R536" s="20" t="s">
        <v>37</v>
      </c>
      <c r="S536" s="20" t="s">
        <v>41</v>
      </c>
      <c r="T536" s="20" t="s">
        <v>37</v>
      </c>
      <c r="U536" s="20" t="s">
        <v>37</v>
      </c>
      <c r="V536" s="32" t="s">
        <v>37</v>
      </c>
      <c r="W536" s="32" t="s">
        <v>37</v>
      </c>
      <c r="X536" s="32" t="s">
        <v>1573</v>
      </c>
      <c r="Y536" s="37" t="s">
        <v>1692</v>
      </c>
      <c r="Z536" s="37" t="s">
        <v>1693</v>
      </c>
      <c r="AA536" s="20"/>
    </row>
    <row r="537" s="5" customFormat="1" ht="40.5" hidden="1" spans="1:27">
      <c r="A537" s="20">
        <v>546</v>
      </c>
      <c r="B537" s="20" t="s">
        <v>1556</v>
      </c>
      <c r="C537" s="20" t="s">
        <v>1571</v>
      </c>
      <c r="D537" s="20" t="s">
        <v>1694</v>
      </c>
      <c r="E537" s="20" t="s">
        <v>32</v>
      </c>
      <c r="F537" s="20" t="s">
        <v>1691</v>
      </c>
      <c r="G537" s="42" t="s">
        <v>80</v>
      </c>
      <c r="H537" s="31" t="s">
        <v>139</v>
      </c>
      <c r="I537" s="31" t="s">
        <v>167</v>
      </c>
      <c r="J537" s="31"/>
      <c r="K537" s="20">
        <v>2023</v>
      </c>
      <c r="L537" s="20">
        <v>2023</v>
      </c>
      <c r="M537" s="32">
        <v>600000</v>
      </c>
      <c r="N537" s="32">
        <v>600000</v>
      </c>
      <c r="O537" s="20" t="s">
        <v>1338</v>
      </c>
      <c r="P537" s="20" t="s">
        <v>68</v>
      </c>
      <c r="Q537" s="20" t="s">
        <v>37</v>
      </c>
      <c r="R537" s="20" t="s">
        <v>37</v>
      </c>
      <c r="S537" s="20" t="s">
        <v>41</v>
      </c>
      <c r="T537" s="20" t="s">
        <v>37</v>
      </c>
      <c r="U537" s="20" t="s">
        <v>37</v>
      </c>
      <c r="V537" s="32" t="s">
        <v>37</v>
      </c>
      <c r="W537" s="32" t="s">
        <v>37</v>
      </c>
      <c r="X537" s="32" t="s">
        <v>1573</v>
      </c>
      <c r="Y537" s="37" t="s">
        <v>1695</v>
      </c>
      <c r="Z537" s="37" t="s">
        <v>1696</v>
      </c>
      <c r="AA537" s="20"/>
    </row>
    <row r="538" s="5" customFormat="1" ht="40.5" hidden="1" spans="1:27">
      <c r="A538" s="20">
        <v>547</v>
      </c>
      <c r="B538" s="20" t="s">
        <v>1556</v>
      </c>
      <c r="C538" s="20" t="s">
        <v>1571</v>
      </c>
      <c r="D538" s="20" t="s">
        <v>1697</v>
      </c>
      <c r="E538" s="20" t="s">
        <v>32</v>
      </c>
      <c r="F538" s="20" t="s">
        <v>1698</v>
      </c>
      <c r="G538" s="20" t="s">
        <v>34</v>
      </c>
      <c r="H538" s="31" t="s">
        <v>35</v>
      </c>
      <c r="I538" s="31" t="s">
        <v>36</v>
      </c>
      <c r="J538" s="31"/>
      <c r="K538" s="20">
        <v>2023</v>
      </c>
      <c r="L538" s="20">
        <v>2023</v>
      </c>
      <c r="M538" s="32">
        <v>30000</v>
      </c>
      <c r="N538" s="32">
        <v>30000</v>
      </c>
      <c r="O538" s="20" t="s">
        <v>38</v>
      </c>
      <c r="P538" s="20" t="s">
        <v>39</v>
      </c>
      <c r="Q538" s="20" t="s">
        <v>40</v>
      </c>
      <c r="R538" s="20" t="s">
        <v>40</v>
      </c>
      <c r="S538" s="20" t="s">
        <v>40</v>
      </c>
      <c r="T538" s="20" t="s">
        <v>40</v>
      </c>
      <c r="U538" s="20" t="s">
        <v>37</v>
      </c>
      <c r="V538" s="32" t="s">
        <v>37</v>
      </c>
      <c r="W538" s="32" t="s">
        <v>37</v>
      </c>
      <c r="X538" s="32" t="s">
        <v>1573</v>
      </c>
      <c r="Y538" s="37" t="s">
        <v>1699</v>
      </c>
      <c r="Z538" s="37" t="s">
        <v>1699</v>
      </c>
      <c r="AA538" s="20"/>
    </row>
    <row r="539" s="5" customFormat="1" ht="40.5" hidden="1" spans="1:27">
      <c r="A539" s="20">
        <v>548</v>
      </c>
      <c r="B539" s="20" t="s">
        <v>1556</v>
      </c>
      <c r="C539" s="20" t="s">
        <v>1642</v>
      </c>
      <c r="D539" s="20" t="s">
        <v>1700</v>
      </c>
      <c r="E539" s="20" t="s">
        <v>32</v>
      </c>
      <c r="F539" s="20" t="s">
        <v>1682</v>
      </c>
      <c r="G539" s="20" t="s">
        <v>34</v>
      </c>
      <c r="H539" s="31" t="s">
        <v>35</v>
      </c>
      <c r="I539" s="31" t="s">
        <v>36</v>
      </c>
      <c r="J539" s="31"/>
      <c r="K539" s="20">
        <v>2023</v>
      </c>
      <c r="L539" s="20">
        <v>2023</v>
      </c>
      <c r="M539" s="32">
        <v>19050</v>
      </c>
      <c r="N539" s="32">
        <v>19050</v>
      </c>
      <c r="O539" s="20" t="s">
        <v>52</v>
      </c>
      <c r="P539" s="20" t="s">
        <v>39</v>
      </c>
      <c r="Q539" s="20" t="s">
        <v>40</v>
      </c>
      <c r="R539" s="20" t="s">
        <v>40</v>
      </c>
      <c r="S539" s="20" t="s">
        <v>40</v>
      </c>
      <c r="T539" s="20" t="s">
        <v>40</v>
      </c>
      <c r="U539" s="20" t="s">
        <v>37</v>
      </c>
      <c r="V539" s="32" t="s">
        <v>37</v>
      </c>
      <c r="W539" s="32" t="s">
        <v>37</v>
      </c>
      <c r="X539" s="32" t="s">
        <v>1701</v>
      </c>
      <c r="Y539" s="37" t="s">
        <v>1702</v>
      </c>
      <c r="Z539" s="37" t="s">
        <v>1702</v>
      </c>
      <c r="AA539" s="20"/>
    </row>
    <row r="540" s="5" customFormat="1" ht="54" hidden="1" spans="1:27">
      <c r="A540" s="20">
        <v>549</v>
      </c>
      <c r="B540" s="20" t="s">
        <v>1556</v>
      </c>
      <c r="C540" s="20" t="s">
        <v>1642</v>
      </c>
      <c r="D540" s="20" t="s">
        <v>1703</v>
      </c>
      <c r="E540" s="20" t="s">
        <v>32</v>
      </c>
      <c r="F540" s="20" t="s">
        <v>1704</v>
      </c>
      <c r="G540" s="42" t="s">
        <v>80</v>
      </c>
      <c r="H540" s="31" t="s">
        <v>139</v>
      </c>
      <c r="I540" s="31" t="s">
        <v>167</v>
      </c>
      <c r="J540" s="31"/>
      <c r="K540" s="20">
        <v>2023</v>
      </c>
      <c r="L540" s="20">
        <v>2024</v>
      </c>
      <c r="M540" s="32">
        <v>355000</v>
      </c>
      <c r="N540" s="32">
        <f>((3550000+35500)/10000)*10000</f>
        <v>3585500</v>
      </c>
      <c r="O540" s="20" t="s">
        <v>38</v>
      </c>
      <c r="P540" s="20" t="s">
        <v>68</v>
      </c>
      <c r="Q540" s="20" t="s">
        <v>37</v>
      </c>
      <c r="R540" s="20" t="s">
        <v>37</v>
      </c>
      <c r="S540" s="20" t="s">
        <v>37</v>
      </c>
      <c r="T540" s="20" t="s">
        <v>37</v>
      </c>
      <c r="U540" s="20" t="s">
        <v>37</v>
      </c>
      <c r="V540" s="32" t="s">
        <v>37</v>
      </c>
      <c r="W540" s="32" t="s">
        <v>37</v>
      </c>
      <c r="X540" s="32" t="s">
        <v>1642</v>
      </c>
      <c r="Y540" s="37" t="s">
        <v>1705</v>
      </c>
      <c r="Z540" s="37" t="s">
        <v>1706</v>
      </c>
      <c r="AA540" s="20"/>
    </row>
    <row r="541" s="5" customFormat="1" ht="67.5" hidden="1" spans="1:27">
      <c r="A541" s="20">
        <v>550</v>
      </c>
      <c r="B541" s="20" t="s">
        <v>1556</v>
      </c>
      <c r="C541" s="20" t="s">
        <v>1642</v>
      </c>
      <c r="D541" s="20" t="s">
        <v>1707</v>
      </c>
      <c r="E541" s="20" t="s">
        <v>32</v>
      </c>
      <c r="F541" s="20" t="s">
        <v>175</v>
      </c>
      <c r="G541" s="42" t="s">
        <v>80</v>
      </c>
      <c r="H541" s="31" t="s">
        <v>139</v>
      </c>
      <c r="I541" s="31" t="s">
        <v>167</v>
      </c>
      <c r="J541" s="31"/>
      <c r="K541" s="20">
        <v>2023</v>
      </c>
      <c r="L541" s="20">
        <v>2024</v>
      </c>
      <c r="M541" s="32">
        <v>398000</v>
      </c>
      <c r="N541" s="32">
        <f>((3980000+398000)/10000)*10000</f>
        <v>4378000</v>
      </c>
      <c r="O541" s="20" t="s">
        <v>38</v>
      </c>
      <c r="P541" s="20" t="s">
        <v>68</v>
      </c>
      <c r="Q541" s="20" t="s">
        <v>37</v>
      </c>
      <c r="R541" s="20" t="s">
        <v>37</v>
      </c>
      <c r="S541" s="20" t="s">
        <v>41</v>
      </c>
      <c r="T541" s="20" t="s">
        <v>37</v>
      </c>
      <c r="U541" s="20" t="s">
        <v>37</v>
      </c>
      <c r="V541" s="32" t="s">
        <v>37</v>
      </c>
      <c r="W541" s="32" t="s">
        <v>37</v>
      </c>
      <c r="X541" s="32" t="s">
        <v>1642</v>
      </c>
      <c r="Y541" s="37" t="s">
        <v>1705</v>
      </c>
      <c r="Z541" s="37" t="s">
        <v>1708</v>
      </c>
      <c r="AA541" s="20"/>
    </row>
    <row r="542" s="5" customFormat="1" ht="67.5" hidden="1" spans="1:27">
      <c r="A542" s="20">
        <v>551</v>
      </c>
      <c r="B542" s="20" t="s">
        <v>1556</v>
      </c>
      <c r="C542" s="20" t="s">
        <v>1642</v>
      </c>
      <c r="D542" s="20" t="s">
        <v>1709</v>
      </c>
      <c r="E542" s="20" t="s">
        <v>32</v>
      </c>
      <c r="F542" s="20" t="s">
        <v>1704</v>
      </c>
      <c r="G542" s="42" t="s">
        <v>80</v>
      </c>
      <c r="H542" s="31" t="s">
        <v>139</v>
      </c>
      <c r="I542" s="31" t="s">
        <v>167</v>
      </c>
      <c r="J542" s="31"/>
      <c r="K542" s="20">
        <v>2023</v>
      </c>
      <c r="L542" s="20">
        <v>2024</v>
      </c>
      <c r="M542" s="32">
        <v>221000</v>
      </c>
      <c r="N542" s="32">
        <f>((2210000+221000)/10000)*10000</f>
        <v>2431000</v>
      </c>
      <c r="O542" s="20" t="s">
        <v>38</v>
      </c>
      <c r="P542" s="20" t="s">
        <v>68</v>
      </c>
      <c r="Q542" s="20" t="s">
        <v>37</v>
      </c>
      <c r="R542" s="20" t="s">
        <v>37</v>
      </c>
      <c r="S542" s="20" t="s">
        <v>41</v>
      </c>
      <c r="T542" s="20" t="s">
        <v>37</v>
      </c>
      <c r="U542" s="20" t="s">
        <v>37</v>
      </c>
      <c r="V542" s="32" t="s">
        <v>37</v>
      </c>
      <c r="W542" s="32" t="s">
        <v>37</v>
      </c>
      <c r="X542" s="32" t="s">
        <v>1642</v>
      </c>
      <c r="Y542" s="37" t="s">
        <v>1705</v>
      </c>
      <c r="Z542" s="37" t="s">
        <v>1710</v>
      </c>
      <c r="AA542" s="20"/>
    </row>
    <row r="543" s="5" customFormat="1" ht="54" hidden="1" spans="1:27">
      <c r="A543" s="20">
        <v>552</v>
      </c>
      <c r="B543" s="20" t="s">
        <v>1556</v>
      </c>
      <c r="C543" s="20" t="s">
        <v>1642</v>
      </c>
      <c r="D543" s="20" t="s">
        <v>1711</v>
      </c>
      <c r="E543" s="20" t="s">
        <v>78</v>
      </c>
      <c r="F543" s="20" t="s">
        <v>1712</v>
      </c>
      <c r="G543" s="42" t="s">
        <v>90</v>
      </c>
      <c r="H543" s="31" t="s">
        <v>139</v>
      </c>
      <c r="I543" s="31" t="s">
        <v>167</v>
      </c>
      <c r="J543" s="31"/>
      <c r="K543" s="20">
        <v>2023</v>
      </c>
      <c r="L543" s="20">
        <v>2024</v>
      </c>
      <c r="M543" s="32">
        <v>100000</v>
      </c>
      <c r="N543" s="32">
        <f>((1000000+100000)/10000)*10000</f>
        <v>1100000</v>
      </c>
      <c r="O543" s="20" t="s">
        <v>38</v>
      </c>
      <c r="P543" s="20" t="s">
        <v>68</v>
      </c>
      <c r="Q543" s="20" t="s">
        <v>37</v>
      </c>
      <c r="R543" s="20" t="s">
        <v>37</v>
      </c>
      <c r="S543" s="20" t="s">
        <v>37</v>
      </c>
      <c r="T543" s="20" t="s">
        <v>37</v>
      </c>
      <c r="U543" s="20" t="s">
        <v>37</v>
      </c>
      <c r="V543" s="32" t="s">
        <v>37</v>
      </c>
      <c r="W543" s="32" t="s">
        <v>37</v>
      </c>
      <c r="X543" s="32" t="s">
        <v>1642</v>
      </c>
      <c r="Y543" s="37" t="s">
        <v>1713</v>
      </c>
      <c r="Z543" s="37" t="s">
        <v>1714</v>
      </c>
      <c r="AA543" s="20"/>
    </row>
    <row r="544" s="5" customFormat="1" ht="54" hidden="1" spans="1:27">
      <c r="A544" s="20">
        <v>553</v>
      </c>
      <c r="B544" s="20" t="s">
        <v>1556</v>
      </c>
      <c r="C544" s="20" t="s">
        <v>1642</v>
      </c>
      <c r="D544" s="20" t="s">
        <v>1715</v>
      </c>
      <c r="E544" s="20" t="s">
        <v>32</v>
      </c>
      <c r="F544" s="20" t="s">
        <v>1704</v>
      </c>
      <c r="G544" s="42" t="s">
        <v>80</v>
      </c>
      <c r="H544" s="31" t="s">
        <v>139</v>
      </c>
      <c r="I544" s="31" t="s">
        <v>167</v>
      </c>
      <c r="J544" s="31"/>
      <c r="K544" s="20">
        <v>2023</v>
      </c>
      <c r="L544" s="20">
        <v>2024</v>
      </c>
      <c r="M544" s="32">
        <v>80000</v>
      </c>
      <c r="N544" s="32">
        <f>((800000+80000)/10000)*10000</f>
        <v>880000</v>
      </c>
      <c r="O544" s="20" t="s">
        <v>38</v>
      </c>
      <c r="P544" s="20" t="s">
        <v>68</v>
      </c>
      <c r="Q544" s="20" t="s">
        <v>37</v>
      </c>
      <c r="R544" s="20" t="s">
        <v>37</v>
      </c>
      <c r="S544" s="20" t="s">
        <v>37</v>
      </c>
      <c r="T544" s="20" t="s">
        <v>37</v>
      </c>
      <c r="U544" s="20" t="s">
        <v>37</v>
      </c>
      <c r="V544" s="32" t="s">
        <v>37</v>
      </c>
      <c r="W544" s="32" t="s">
        <v>37</v>
      </c>
      <c r="X544" s="32" t="s">
        <v>1642</v>
      </c>
      <c r="Y544" s="37" t="s">
        <v>1716</v>
      </c>
      <c r="Z544" s="37" t="s">
        <v>1717</v>
      </c>
      <c r="AA544" s="20"/>
    </row>
    <row r="545" s="5" customFormat="1" ht="54" hidden="1" spans="1:27">
      <c r="A545" s="20">
        <v>554</v>
      </c>
      <c r="B545" s="20" t="s">
        <v>1556</v>
      </c>
      <c r="C545" s="20" t="s">
        <v>1642</v>
      </c>
      <c r="D545" s="20" t="s">
        <v>1718</v>
      </c>
      <c r="E545" s="20" t="s">
        <v>32</v>
      </c>
      <c r="F545" s="20" t="s">
        <v>175</v>
      </c>
      <c r="G545" s="42" t="s">
        <v>80</v>
      </c>
      <c r="H545" s="31" t="s">
        <v>139</v>
      </c>
      <c r="I545" s="31" t="s">
        <v>167</v>
      </c>
      <c r="J545" s="31"/>
      <c r="K545" s="20">
        <v>2023</v>
      </c>
      <c r="L545" s="20">
        <v>2024</v>
      </c>
      <c r="M545" s="32">
        <v>120000</v>
      </c>
      <c r="N545" s="32">
        <f>((1200000+120000)/10000)*10000</f>
        <v>1320000</v>
      </c>
      <c r="O545" s="20" t="s">
        <v>38</v>
      </c>
      <c r="P545" s="20" t="s">
        <v>68</v>
      </c>
      <c r="Q545" s="20" t="s">
        <v>37</v>
      </c>
      <c r="R545" s="20" t="s">
        <v>37</v>
      </c>
      <c r="S545" s="20" t="s">
        <v>37</v>
      </c>
      <c r="T545" s="20" t="s">
        <v>37</v>
      </c>
      <c r="U545" s="20" t="s">
        <v>37</v>
      </c>
      <c r="V545" s="32" t="s">
        <v>37</v>
      </c>
      <c r="W545" s="32" t="s">
        <v>37</v>
      </c>
      <c r="X545" s="32" t="s">
        <v>1642</v>
      </c>
      <c r="Y545" s="37" t="s">
        <v>1705</v>
      </c>
      <c r="Z545" s="37" t="s">
        <v>1719</v>
      </c>
      <c r="AA545" s="20"/>
    </row>
    <row r="546" s="5" customFormat="1" ht="54" hidden="1" spans="1:27">
      <c r="A546" s="20">
        <v>555</v>
      </c>
      <c r="B546" s="20" t="s">
        <v>1556</v>
      </c>
      <c r="C546" s="20" t="s">
        <v>1642</v>
      </c>
      <c r="D546" s="20" t="s">
        <v>1720</v>
      </c>
      <c r="E546" s="20" t="s">
        <v>32</v>
      </c>
      <c r="F546" s="20" t="s">
        <v>204</v>
      </c>
      <c r="G546" s="42" t="s">
        <v>80</v>
      </c>
      <c r="H546" s="31" t="s">
        <v>139</v>
      </c>
      <c r="I546" s="31" t="s">
        <v>167</v>
      </c>
      <c r="J546" s="31"/>
      <c r="K546" s="20">
        <v>2023</v>
      </c>
      <c r="L546" s="20">
        <v>2024</v>
      </c>
      <c r="M546" s="32">
        <v>300000</v>
      </c>
      <c r="N546" s="32">
        <v>300000</v>
      </c>
      <c r="O546" s="20" t="s">
        <v>38</v>
      </c>
      <c r="P546" s="20" t="s">
        <v>68</v>
      </c>
      <c r="Q546" s="20" t="s">
        <v>37</v>
      </c>
      <c r="R546" s="20" t="s">
        <v>37</v>
      </c>
      <c r="S546" s="20" t="s">
        <v>37</v>
      </c>
      <c r="T546" s="20" t="s">
        <v>37</v>
      </c>
      <c r="U546" s="20" t="s">
        <v>37</v>
      </c>
      <c r="V546" s="32" t="s">
        <v>37</v>
      </c>
      <c r="W546" s="32" t="s">
        <v>37</v>
      </c>
      <c r="X546" s="32" t="s">
        <v>1721</v>
      </c>
      <c r="Y546" s="37" t="s">
        <v>1722</v>
      </c>
      <c r="Z546" s="37" t="s">
        <v>1723</v>
      </c>
      <c r="AA546" s="20"/>
    </row>
    <row r="547" s="5" customFormat="1" ht="94.5" hidden="1" spans="1:27">
      <c r="A547" s="20">
        <v>556</v>
      </c>
      <c r="B547" s="20" t="s">
        <v>1556</v>
      </c>
      <c r="C547" s="20" t="s">
        <v>1642</v>
      </c>
      <c r="D547" s="20" t="s">
        <v>1724</v>
      </c>
      <c r="E547" s="20" t="s">
        <v>32</v>
      </c>
      <c r="F547" s="20" t="s">
        <v>1704</v>
      </c>
      <c r="G547" s="42" t="s">
        <v>80</v>
      </c>
      <c r="H547" s="31" t="s">
        <v>139</v>
      </c>
      <c r="I547" s="31" t="s">
        <v>167</v>
      </c>
      <c r="J547" s="31"/>
      <c r="K547" s="20">
        <v>2023</v>
      </c>
      <c r="L547" s="20">
        <v>2024</v>
      </c>
      <c r="M547" s="32">
        <v>280000</v>
      </c>
      <c r="N547" s="32">
        <f>((2800000+280000)/10000)*10000</f>
        <v>3080000</v>
      </c>
      <c r="O547" s="20" t="s">
        <v>38</v>
      </c>
      <c r="P547" s="20" t="s">
        <v>68</v>
      </c>
      <c r="Q547" s="20" t="s">
        <v>37</v>
      </c>
      <c r="R547" s="20" t="s">
        <v>37</v>
      </c>
      <c r="S547" s="20" t="s">
        <v>37</v>
      </c>
      <c r="T547" s="20" t="s">
        <v>37</v>
      </c>
      <c r="U547" s="20" t="s">
        <v>37</v>
      </c>
      <c r="V547" s="32" t="s">
        <v>37</v>
      </c>
      <c r="W547" s="32" t="s">
        <v>37</v>
      </c>
      <c r="X547" s="32" t="s">
        <v>1642</v>
      </c>
      <c r="Y547" s="37" t="s">
        <v>1705</v>
      </c>
      <c r="Z547" s="37" t="s">
        <v>1725</v>
      </c>
      <c r="AA547" s="20"/>
    </row>
    <row r="548" s="5" customFormat="1" ht="229.5" hidden="1" spans="1:27">
      <c r="A548" s="20">
        <v>557</v>
      </c>
      <c r="B548" s="20" t="s">
        <v>1556</v>
      </c>
      <c r="C548" s="20" t="s">
        <v>1628</v>
      </c>
      <c r="D548" s="20" t="s">
        <v>1726</v>
      </c>
      <c r="E548" s="20" t="s">
        <v>32</v>
      </c>
      <c r="F548" s="20" t="s">
        <v>1727</v>
      </c>
      <c r="G548" s="20" t="s">
        <v>90</v>
      </c>
      <c r="H548" s="31" t="s">
        <v>35</v>
      </c>
      <c r="I548" s="31" t="s">
        <v>36</v>
      </c>
      <c r="J548" s="31"/>
      <c r="K548" s="20">
        <v>2023</v>
      </c>
      <c r="L548" s="20">
        <v>2023</v>
      </c>
      <c r="M548" s="32">
        <v>10894538</v>
      </c>
      <c r="N548" s="32">
        <v>12500000</v>
      </c>
      <c r="O548" s="20" t="s">
        <v>1338</v>
      </c>
      <c r="P548" s="20" t="s">
        <v>68</v>
      </c>
      <c r="Q548" s="20" t="s">
        <v>37</v>
      </c>
      <c r="R548" s="20" t="s">
        <v>37</v>
      </c>
      <c r="S548" s="20" t="s">
        <v>41</v>
      </c>
      <c r="T548" s="20" t="s">
        <v>41</v>
      </c>
      <c r="U548" s="20" t="s">
        <v>37</v>
      </c>
      <c r="V548" s="32" t="s">
        <v>37</v>
      </c>
      <c r="W548" s="32" t="s">
        <v>37</v>
      </c>
      <c r="X548" s="32" t="s">
        <v>1628</v>
      </c>
      <c r="Y548" s="37" t="s">
        <v>1728</v>
      </c>
      <c r="Z548" s="37" t="s">
        <v>1729</v>
      </c>
      <c r="AA548" s="20"/>
    </row>
    <row r="549" s="5" customFormat="1" ht="108" hidden="1" spans="1:27">
      <c r="A549" s="20">
        <v>558</v>
      </c>
      <c r="B549" s="20" t="s">
        <v>1556</v>
      </c>
      <c r="C549" s="20" t="s">
        <v>1628</v>
      </c>
      <c r="D549" s="20" t="s">
        <v>1730</v>
      </c>
      <c r="E549" s="20" t="s">
        <v>78</v>
      </c>
      <c r="F549" s="20" t="s">
        <v>1674</v>
      </c>
      <c r="G549" s="20" t="s">
        <v>80</v>
      </c>
      <c r="H549" s="31" t="s">
        <v>35</v>
      </c>
      <c r="I549" s="31" t="s">
        <v>36</v>
      </c>
      <c r="J549" s="31"/>
      <c r="K549" s="20">
        <v>2023</v>
      </c>
      <c r="L549" s="20">
        <v>2023</v>
      </c>
      <c r="M549" s="32">
        <v>1000000</v>
      </c>
      <c r="N549" s="32">
        <v>1500000</v>
      </c>
      <c r="O549" s="20" t="s">
        <v>52</v>
      </c>
      <c r="P549" s="20" t="s">
        <v>68</v>
      </c>
      <c r="Q549" s="20" t="s">
        <v>37</v>
      </c>
      <c r="R549" s="20" t="s">
        <v>37</v>
      </c>
      <c r="S549" s="20" t="s">
        <v>41</v>
      </c>
      <c r="T549" s="20" t="s">
        <v>41</v>
      </c>
      <c r="U549" s="20" t="s">
        <v>37</v>
      </c>
      <c r="V549" s="32" t="s">
        <v>37</v>
      </c>
      <c r="W549" s="32" t="s">
        <v>37</v>
      </c>
      <c r="X549" s="32" t="s">
        <v>1628</v>
      </c>
      <c r="Y549" s="37" t="s">
        <v>1731</v>
      </c>
      <c r="Z549" s="37" t="s">
        <v>1732</v>
      </c>
      <c r="AA549" s="20"/>
    </row>
    <row r="550" s="5" customFormat="1" spans="4:25">
      <c r="D550" s="46"/>
      <c r="E550" s="46"/>
      <c r="G550" s="33"/>
      <c r="L550" s="33"/>
      <c r="M550" s="34"/>
      <c r="N550" s="34"/>
      <c r="R550" s="46"/>
      <c r="S550" s="46"/>
      <c r="T550" s="46"/>
      <c r="U550" s="38"/>
      <c r="V550" s="39"/>
      <c r="W550" s="40"/>
      <c r="X550" s="39"/>
      <c r="Y550" s="41"/>
    </row>
    <row r="551" s="5" customFormat="1" spans="4:25">
      <c r="D551" s="46"/>
      <c r="E551" s="46"/>
      <c r="G551" s="33"/>
      <c r="M551" s="34"/>
      <c r="N551" s="34"/>
      <c r="R551" s="46"/>
      <c r="S551" s="46"/>
      <c r="T551" s="46"/>
      <c r="U551" s="38"/>
      <c r="V551" s="39"/>
      <c r="W551" s="40"/>
      <c r="X551" s="39"/>
      <c r="Y551" s="41"/>
    </row>
    <row r="552" s="5" customFormat="1" spans="4:25">
      <c r="D552" s="46"/>
      <c r="E552" s="46"/>
      <c r="G552" s="33"/>
      <c r="M552" s="34"/>
      <c r="N552" s="34"/>
      <c r="R552" s="46"/>
      <c r="S552" s="46"/>
      <c r="T552" s="46"/>
      <c r="U552" s="38"/>
      <c r="V552" s="39"/>
      <c r="W552" s="40"/>
      <c r="X552" s="39"/>
      <c r="Y552" s="41"/>
    </row>
    <row r="553" s="5" customFormat="1" spans="4:25">
      <c r="D553" s="46"/>
      <c r="E553" s="46"/>
      <c r="G553" s="33"/>
      <c r="M553" s="34"/>
      <c r="N553" s="34"/>
      <c r="R553" s="46"/>
      <c r="S553" s="46"/>
      <c r="T553" s="46"/>
      <c r="U553" s="38"/>
      <c r="V553" s="39"/>
      <c r="W553" s="40"/>
      <c r="X553" s="39"/>
      <c r="Y553" s="41"/>
    </row>
    <row r="554" s="5" customFormat="1" spans="4:25">
      <c r="D554" s="46"/>
      <c r="E554" s="46"/>
      <c r="G554" s="33"/>
      <c r="M554" s="34"/>
      <c r="N554" s="34"/>
      <c r="R554" s="46"/>
      <c r="S554" s="46"/>
      <c r="T554" s="46"/>
      <c r="U554" s="38"/>
      <c r="V554" s="39"/>
      <c r="W554" s="40"/>
      <c r="X554" s="39"/>
      <c r="Y554" s="41"/>
    </row>
    <row r="555" s="5" customFormat="1" spans="4:25">
      <c r="D555" s="46"/>
      <c r="E555" s="46"/>
      <c r="G555" s="33"/>
      <c r="M555" s="34"/>
      <c r="N555" s="34"/>
      <c r="R555" s="46"/>
      <c r="S555" s="46"/>
      <c r="T555" s="46"/>
      <c r="U555" s="38"/>
      <c r="V555" s="39"/>
      <c r="W555" s="40"/>
      <c r="X555" s="39"/>
      <c r="Y555" s="41"/>
    </row>
    <row r="556" s="5" customFormat="1" spans="4:25">
      <c r="D556" s="46"/>
      <c r="E556" s="46"/>
      <c r="G556" s="33"/>
      <c r="M556" s="34"/>
      <c r="N556" s="34"/>
      <c r="R556" s="46"/>
      <c r="S556" s="46"/>
      <c r="T556" s="46"/>
      <c r="U556" s="38"/>
      <c r="V556" s="39"/>
      <c r="W556" s="40"/>
      <c r="X556" s="39"/>
      <c r="Y556" s="41"/>
    </row>
    <row r="557" s="5" customFormat="1" spans="4:25">
      <c r="D557" s="46"/>
      <c r="E557" s="46"/>
      <c r="G557" s="33"/>
      <c r="M557" s="34"/>
      <c r="N557" s="34"/>
      <c r="R557" s="46"/>
      <c r="S557" s="46"/>
      <c r="T557" s="46"/>
      <c r="U557" s="38"/>
      <c r="V557" s="39"/>
      <c r="W557" s="40"/>
      <c r="X557" s="39"/>
      <c r="Y557" s="41"/>
    </row>
    <row r="558" s="5" customFormat="1" spans="4:25">
      <c r="D558" s="46"/>
      <c r="E558" s="46"/>
      <c r="G558" s="33"/>
      <c r="M558" s="34"/>
      <c r="N558" s="34"/>
      <c r="R558" s="46"/>
      <c r="S558" s="46"/>
      <c r="T558" s="46"/>
      <c r="U558" s="38"/>
      <c r="V558" s="39"/>
      <c r="W558" s="40"/>
      <c r="X558" s="39"/>
      <c r="Y558" s="41"/>
    </row>
    <row r="559" s="5" customFormat="1" spans="4:25">
      <c r="D559" s="46"/>
      <c r="E559" s="46"/>
      <c r="G559" s="33"/>
      <c r="M559" s="34"/>
      <c r="N559" s="34"/>
      <c r="R559" s="46"/>
      <c r="S559" s="46"/>
      <c r="T559" s="46"/>
      <c r="U559" s="38"/>
      <c r="V559" s="39"/>
      <c r="W559" s="40"/>
      <c r="X559" s="39"/>
      <c r="Y559" s="41"/>
    </row>
    <row r="560" s="5" customFormat="1" spans="4:25">
      <c r="D560" s="46"/>
      <c r="E560" s="46"/>
      <c r="G560" s="33"/>
      <c r="M560" s="34"/>
      <c r="N560" s="34"/>
      <c r="R560" s="46"/>
      <c r="S560" s="46"/>
      <c r="T560" s="46"/>
      <c r="U560" s="38"/>
      <c r="V560" s="39"/>
      <c r="W560" s="40"/>
      <c r="X560" s="39"/>
      <c r="Y560" s="41"/>
    </row>
    <row r="561" s="5" customFormat="1" spans="4:25">
      <c r="D561" s="46"/>
      <c r="E561" s="46"/>
      <c r="G561" s="33"/>
      <c r="M561" s="34"/>
      <c r="N561" s="34"/>
      <c r="R561" s="46"/>
      <c r="S561" s="46"/>
      <c r="T561" s="46"/>
      <c r="U561" s="38"/>
      <c r="V561" s="39"/>
      <c r="W561" s="40"/>
      <c r="X561" s="39"/>
      <c r="Y561" s="41"/>
    </row>
    <row r="562" s="5" customFormat="1" spans="4:25">
      <c r="D562" s="46"/>
      <c r="E562" s="46"/>
      <c r="G562" s="33"/>
      <c r="M562" s="34"/>
      <c r="N562" s="34"/>
      <c r="R562" s="46"/>
      <c r="S562" s="46"/>
      <c r="T562" s="46"/>
      <c r="U562" s="38"/>
      <c r="V562" s="39"/>
      <c r="W562" s="40"/>
      <c r="X562" s="39"/>
      <c r="Y562" s="41"/>
    </row>
    <row r="563" s="5" customFormat="1" spans="4:25">
      <c r="D563" s="46"/>
      <c r="E563" s="46"/>
      <c r="G563" s="33"/>
      <c r="M563" s="34"/>
      <c r="N563" s="34"/>
      <c r="R563" s="46"/>
      <c r="S563" s="46"/>
      <c r="T563" s="46"/>
      <c r="U563" s="38"/>
      <c r="V563" s="39"/>
      <c r="W563" s="40"/>
      <c r="X563" s="39"/>
      <c r="Y563" s="41"/>
    </row>
    <row r="564" s="5" customFormat="1" spans="4:25">
      <c r="D564" s="46"/>
      <c r="E564" s="46"/>
      <c r="G564" s="33"/>
      <c r="M564" s="34"/>
      <c r="N564" s="34"/>
      <c r="R564" s="46"/>
      <c r="S564" s="46"/>
      <c r="T564" s="46"/>
      <c r="U564" s="38"/>
      <c r="V564" s="39"/>
      <c r="W564" s="40"/>
      <c r="X564" s="39"/>
      <c r="Y564" s="41"/>
    </row>
    <row r="565" s="5" customFormat="1" spans="4:25">
      <c r="D565" s="46"/>
      <c r="E565" s="46"/>
      <c r="G565" s="33"/>
      <c r="M565" s="34"/>
      <c r="N565" s="34"/>
      <c r="R565" s="46"/>
      <c r="S565" s="46"/>
      <c r="T565" s="46"/>
      <c r="U565" s="38"/>
      <c r="V565" s="39"/>
      <c r="W565" s="40"/>
      <c r="X565" s="39"/>
      <c r="Y565" s="41"/>
    </row>
    <row r="566" s="5" customFormat="1" spans="4:25">
      <c r="D566" s="46"/>
      <c r="E566" s="46"/>
      <c r="G566" s="33"/>
      <c r="M566" s="34"/>
      <c r="N566" s="34"/>
      <c r="R566" s="46"/>
      <c r="S566" s="46"/>
      <c r="T566" s="46"/>
      <c r="U566" s="38"/>
      <c r="V566" s="39"/>
      <c r="W566" s="40"/>
      <c r="X566" s="39"/>
      <c r="Y566" s="41"/>
    </row>
    <row r="567" s="5" customFormat="1" spans="4:25">
      <c r="D567" s="46"/>
      <c r="E567" s="46"/>
      <c r="G567" s="33"/>
      <c r="M567" s="34"/>
      <c r="N567" s="34"/>
      <c r="R567" s="46"/>
      <c r="S567" s="46"/>
      <c r="T567" s="46"/>
      <c r="U567" s="38"/>
      <c r="V567" s="39"/>
      <c r="W567" s="40"/>
      <c r="X567" s="39"/>
      <c r="Y567" s="41"/>
    </row>
    <row r="568" s="5" customFormat="1" spans="4:25">
      <c r="D568" s="46"/>
      <c r="E568" s="46"/>
      <c r="G568" s="33"/>
      <c r="M568" s="34"/>
      <c r="N568" s="34"/>
      <c r="R568" s="46"/>
      <c r="S568" s="46"/>
      <c r="T568" s="46"/>
      <c r="U568" s="38"/>
      <c r="V568" s="39"/>
      <c r="W568" s="40"/>
      <c r="X568" s="39"/>
      <c r="Y568" s="41"/>
    </row>
    <row r="569" s="5" customFormat="1" spans="4:25">
      <c r="D569" s="46"/>
      <c r="E569" s="46"/>
      <c r="G569" s="33"/>
      <c r="M569" s="34"/>
      <c r="N569" s="34"/>
      <c r="R569" s="46"/>
      <c r="S569" s="46"/>
      <c r="T569" s="46"/>
      <c r="U569" s="38"/>
      <c r="V569" s="39"/>
      <c r="W569" s="40"/>
      <c r="X569" s="39"/>
      <c r="Y569" s="41"/>
    </row>
    <row r="570" s="5" customFormat="1" spans="4:25">
      <c r="D570" s="46"/>
      <c r="E570" s="46"/>
      <c r="G570" s="33"/>
      <c r="M570" s="34"/>
      <c r="N570" s="34"/>
      <c r="R570" s="46"/>
      <c r="S570" s="46"/>
      <c r="T570" s="46"/>
      <c r="U570" s="38"/>
      <c r="V570" s="39"/>
      <c r="W570" s="40"/>
      <c r="X570" s="39"/>
      <c r="Y570" s="41"/>
    </row>
    <row r="571" s="5" customFormat="1" spans="4:25">
      <c r="D571" s="46"/>
      <c r="E571" s="46"/>
      <c r="G571" s="33"/>
      <c r="M571" s="34"/>
      <c r="N571" s="34"/>
      <c r="R571" s="46"/>
      <c r="S571" s="46"/>
      <c r="T571" s="46"/>
      <c r="U571" s="38"/>
      <c r="V571" s="39"/>
      <c r="W571" s="40"/>
      <c r="X571" s="39"/>
      <c r="Y571" s="41"/>
    </row>
    <row r="572" s="5" customFormat="1" spans="4:25">
      <c r="D572" s="46"/>
      <c r="E572" s="46"/>
      <c r="G572" s="33"/>
      <c r="M572" s="34"/>
      <c r="N572" s="34"/>
      <c r="R572" s="46"/>
      <c r="S572" s="46"/>
      <c r="T572" s="46"/>
      <c r="U572" s="38"/>
      <c r="V572" s="39"/>
      <c r="W572" s="40"/>
      <c r="X572" s="39"/>
      <c r="Y572" s="41"/>
    </row>
    <row r="573" s="5" customFormat="1" spans="4:25">
      <c r="D573" s="46"/>
      <c r="E573" s="46"/>
      <c r="G573" s="33"/>
      <c r="M573" s="34"/>
      <c r="N573" s="34"/>
      <c r="R573" s="46"/>
      <c r="S573" s="46"/>
      <c r="T573" s="46"/>
      <c r="U573" s="38"/>
      <c r="V573" s="39"/>
      <c r="W573" s="40"/>
      <c r="X573" s="39"/>
      <c r="Y573" s="41"/>
    </row>
    <row r="574" s="5" customFormat="1" spans="4:25">
      <c r="D574" s="46"/>
      <c r="E574" s="46"/>
      <c r="G574" s="33"/>
      <c r="M574" s="34"/>
      <c r="N574" s="34"/>
      <c r="R574" s="46"/>
      <c r="S574" s="46"/>
      <c r="T574" s="46"/>
      <c r="U574" s="38"/>
      <c r="V574" s="39"/>
      <c r="W574" s="40"/>
      <c r="X574" s="39"/>
      <c r="Y574" s="41"/>
    </row>
    <row r="575" s="5" customFormat="1" spans="4:25">
      <c r="D575" s="46"/>
      <c r="E575" s="46"/>
      <c r="G575" s="33"/>
      <c r="M575" s="34"/>
      <c r="N575" s="34"/>
      <c r="R575" s="46"/>
      <c r="S575" s="46"/>
      <c r="T575" s="46"/>
      <c r="U575" s="38"/>
      <c r="V575" s="39"/>
      <c r="W575" s="40"/>
      <c r="X575" s="39"/>
      <c r="Y575" s="41"/>
    </row>
    <row r="576" s="5" customFormat="1" spans="4:25">
      <c r="D576" s="46"/>
      <c r="E576" s="46"/>
      <c r="G576" s="33"/>
      <c r="M576" s="34"/>
      <c r="N576" s="34"/>
      <c r="R576" s="46"/>
      <c r="S576" s="46"/>
      <c r="T576" s="46"/>
      <c r="U576" s="38"/>
      <c r="V576" s="39"/>
      <c r="W576" s="40"/>
      <c r="X576" s="39"/>
      <c r="Y576" s="41"/>
    </row>
    <row r="577" s="5" customFormat="1" spans="4:25">
      <c r="D577" s="46"/>
      <c r="E577" s="46"/>
      <c r="G577" s="33"/>
      <c r="M577" s="34"/>
      <c r="N577" s="34"/>
      <c r="R577" s="46"/>
      <c r="S577" s="46"/>
      <c r="T577" s="46"/>
      <c r="U577" s="38"/>
      <c r="V577" s="39"/>
      <c r="W577" s="40"/>
      <c r="X577" s="39"/>
      <c r="Y577" s="41"/>
    </row>
    <row r="578" s="5" customFormat="1" spans="4:25">
      <c r="D578" s="46"/>
      <c r="E578" s="46"/>
      <c r="G578" s="33"/>
      <c r="M578" s="34"/>
      <c r="N578" s="34"/>
      <c r="R578" s="46"/>
      <c r="S578" s="46"/>
      <c r="T578" s="46"/>
      <c r="U578" s="38"/>
      <c r="V578" s="39"/>
      <c r="W578" s="40"/>
      <c r="X578" s="39"/>
      <c r="Y578" s="41"/>
    </row>
    <row r="579" s="5" customFormat="1" spans="4:25">
      <c r="D579" s="46"/>
      <c r="E579" s="46"/>
      <c r="G579" s="33"/>
      <c r="M579" s="34"/>
      <c r="N579" s="34"/>
      <c r="R579" s="46"/>
      <c r="S579" s="46"/>
      <c r="T579" s="46"/>
      <c r="U579" s="38"/>
      <c r="V579" s="39"/>
      <c r="W579" s="40"/>
      <c r="X579" s="39"/>
      <c r="Y579" s="41"/>
    </row>
    <row r="580" s="5" customFormat="1" spans="4:25">
      <c r="D580" s="46"/>
      <c r="E580" s="46"/>
      <c r="G580" s="33"/>
      <c r="M580" s="34"/>
      <c r="N580" s="34"/>
      <c r="R580" s="46"/>
      <c r="S580" s="46"/>
      <c r="T580" s="46"/>
      <c r="U580" s="38"/>
      <c r="V580" s="39"/>
      <c r="W580" s="40"/>
      <c r="X580" s="39"/>
      <c r="Y580" s="41"/>
    </row>
    <row r="581" s="5" customFormat="1" spans="4:25">
      <c r="D581" s="46"/>
      <c r="E581" s="46"/>
      <c r="G581" s="33"/>
      <c r="M581" s="34"/>
      <c r="N581" s="34"/>
      <c r="R581" s="46"/>
      <c r="S581" s="46"/>
      <c r="T581" s="46"/>
      <c r="U581" s="38"/>
      <c r="V581" s="39"/>
      <c r="W581" s="40"/>
      <c r="X581" s="39"/>
      <c r="Y581" s="41"/>
    </row>
    <row r="582" s="5" customFormat="1" spans="4:25">
      <c r="D582" s="46"/>
      <c r="E582" s="46"/>
      <c r="G582" s="33"/>
      <c r="M582" s="34"/>
      <c r="N582" s="34"/>
      <c r="R582" s="46"/>
      <c r="S582" s="46"/>
      <c r="T582" s="46"/>
      <c r="U582" s="38"/>
      <c r="V582" s="39"/>
      <c r="W582" s="40"/>
      <c r="X582" s="39"/>
      <c r="Y582" s="41"/>
    </row>
    <row r="583" s="5" customFormat="1" spans="4:25">
      <c r="D583" s="46"/>
      <c r="E583" s="46"/>
      <c r="G583" s="33"/>
      <c r="M583" s="34"/>
      <c r="N583" s="34"/>
      <c r="R583" s="46"/>
      <c r="S583" s="46"/>
      <c r="T583" s="46"/>
      <c r="U583" s="38"/>
      <c r="V583" s="39"/>
      <c r="W583" s="40"/>
      <c r="X583" s="39"/>
      <c r="Y583" s="41"/>
    </row>
    <row r="584" s="5" customFormat="1" spans="4:25">
      <c r="D584" s="46"/>
      <c r="E584" s="46"/>
      <c r="G584" s="33"/>
      <c r="M584" s="34"/>
      <c r="N584" s="34"/>
      <c r="R584" s="46"/>
      <c r="S584" s="46"/>
      <c r="T584" s="46"/>
      <c r="U584" s="38"/>
      <c r="V584" s="39"/>
      <c r="W584" s="40"/>
      <c r="X584" s="39"/>
      <c r="Y584" s="41"/>
    </row>
    <row r="585" s="5" customFormat="1" spans="4:25">
      <c r="D585" s="46"/>
      <c r="E585" s="46"/>
      <c r="G585" s="33"/>
      <c r="M585" s="34"/>
      <c r="N585" s="34"/>
      <c r="R585" s="46"/>
      <c r="S585" s="46"/>
      <c r="T585" s="46"/>
      <c r="U585" s="38"/>
      <c r="V585" s="39"/>
      <c r="W585" s="40"/>
      <c r="X585" s="39"/>
      <c r="Y585" s="41"/>
    </row>
    <row r="586" s="5" customFormat="1" spans="4:25">
      <c r="D586" s="46"/>
      <c r="E586" s="46"/>
      <c r="G586" s="33"/>
      <c r="M586" s="34"/>
      <c r="N586" s="34"/>
      <c r="R586" s="46"/>
      <c r="S586" s="46"/>
      <c r="T586" s="46"/>
      <c r="U586" s="38"/>
      <c r="V586" s="39"/>
      <c r="W586" s="40"/>
      <c r="X586" s="39"/>
      <c r="Y586" s="41"/>
    </row>
    <row r="587" s="5" customFormat="1" spans="4:25">
      <c r="D587" s="46"/>
      <c r="E587" s="46"/>
      <c r="G587" s="33"/>
      <c r="M587" s="34"/>
      <c r="N587" s="34"/>
      <c r="R587" s="46"/>
      <c r="S587" s="46"/>
      <c r="T587" s="46"/>
      <c r="U587" s="38"/>
      <c r="V587" s="39"/>
      <c r="W587" s="40"/>
      <c r="X587" s="39"/>
      <c r="Y587" s="41"/>
    </row>
    <row r="588" s="5" customFormat="1" spans="4:25">
      <c r="D588" s="46"/>
      <c r="E588" s="46"/>
      <c r="G588" s="33"/>
      <c r="M588" s="34"/>
      <c r="N588" s="34"/>
      <c r="R588" s="46"/>
      <c r="S588" s="46"/>
      <c r="T588" s="46"/>
      <c r="U588" s="38"/>
      <c r="V588" s="39"/>
      <c r="W588" s="40"/>
      <c r="X588" s="39"/>
      <c r="Y588" s="41"/>
    </row>
    <row r="589" s="5" customFormat="1" spans="4:25">
      <c r="D589" s="46"/>
      <c r="E589" s="46"/>
      <c r="G589" s="33"/>
      <c r="M589" s="34"/>
      <c r="N589" s="34"/>
      <c r="R589" s="46"/>
      <c r="S589" s="46"/>
      <c r="T589" s="46"/>
      <c r="U589" s="38"/>
      <c r="V589" s="39"/>
      <c r="W589" s="40"/>
      <c r="X589" s="39"/>
      <c r="Y589" s="41"/>
    </row>
    <row r="590" s="5" customFormat="1" spans="4:25">
      <c r="D590" s="46"/>
      <c r="E590" s="46"/>
      <c r="G590" s="33"/>
      <c r="M590" s="34"/>
      <c r="N590" s="34"/>
      <c r="R590" s="46"/>
      <c r="S590" s="46"/>
      <c r="T590" s="46"/>
      <c r="U590" s="38"/>
      <c r="V590" s="39"/>
      <c r="W590" s="40"/>
      <c r="X590" s="39"/>
      <c r="Y590" s="41"/>
    </row>
    <row r="591" s="5" customFormat="1" spans="4:25">
      <c r="D591" s="46"/>
      <c r="E591" s="46"/>
      <c r="G591" s="33"/>
      <c r="M591" s="34"/>
      <c r="N591" s="34"/>
      <c r="R591" s="46"/>
      <c r="S591" s="46"/>
      <c r="T591" s="46"/>
      <c r="U591" s="38"/>
      <c r="V591" s="39"/>
      <c r="W591" s="40"/>
      <c r="X591" s="39"/>
      <c r="Y591" s="41"/>
    </row>
    <row r="592" s="5" customFormat="1" spans="4:25">
      <c r="D592" s="46"/>
      <c r="E592" s="46"/>
      <c r="G592" s="33"/>
      <c r="M592" s="34"/>
      <c r="N592" s="34"/>
      <c r="R592" s="46"/>
      <c r="S592" s="46"/>
      <c r="T592" s="46"/>
      <c r="U592" s="38"/>
      <c r="V592" s="39"/>
      <c r="W592" s="40"/>
      <c r="X592" s="39"/>
      <c r="Y592" s="41"/>
    </row>
    <row r="593" s="5" customFormat="1" spans="4:25">
      <c r="D593" s="46"/>
      <c r="E593" s="46"/>
      <c r="G593" s="33"/>
      <c r="M593" s="34"/>
      <c r="N593" s="34"/>
      <c r="R593" s="46"/>
      <c r="S593" s="46"/>
      <c r="T593" s="46"/>
      <c r="U593" s="38"/>
      <c r="V593" s="39"/>
      <c r="W593" s="40"/>
      <c r="X593" s="39"/>
      <c r="Y593" s="41"/>
    </row>
    <row r="594" s="5" customFormat="1" spans="4:25">
      <c r="D594" s="46"/>
      <c r="E594" s="46"/>
      <c r="G594" s="33"/>
      <c r="M594" s="34"/>
      <c r="N594" s="34"/>
      <c r="R594" s="46"/>
      <c r="S594" s="46"/>
      <c r="T594" s="46"/>
      <c r="U594" s="38"/>
      <c r="V594" s="39"/>
      <c r="W594" s="40"/>
      <c r="X594" s="39"/>
      <c r="Y594" s="41"/>
    </row>
    <row r="595" s="5" customFormat="1" spans="4:25">
      <c r="D595" s="46"/>
      <c r="E595" s="46"/>
      <c r="G595" s="33"/>
      <c r="M595" s="34"/>
      <c r="N595" s="34"/>
      <c r="R595" s="46"/>
      <c r="S595" s="46"/>
      <c r="T595" s="46"/>
      <c r="U595" s="38"/>
      <c r="V595" s="39"/>
      <c r="W595" s="40"/>
      <c r="X595" s="39"/>
      <c r="Y595" s="41"/>
    </row>
    <row r="596" s="5" customFormat="1" spans="4:25">
      <c r="D596" s="46"/>
      <c r="E596" s="46"/>
      <c r="G596" s="33"/>
      <c r="M596" s="34"/>
      <c r="N596" s="34"/>
      <c r="R596" s="46"/>
      <c r="S596" s="46"/>
      <c r="T596" s="46"/>
      <c r="U596" s="38"/>
      <c r="V596" s="39"/>
      <c r="W596" s="40"/>
      <c r="X596" s="39"/>
      <c r="Y596" s="41"/>
    </row>
    <row r="597" s="5" customFormat="1" spans="4:25">
      <c r="D597" s="46"/>
      <c r="E597" s="46"/>
      <c r="G597" s="33"/>
      <c r="M597" s="34"/>
      <c r="N597" s="34"/>
      <c r="R597" s="46"/>
      <c r="S597" s="46"/>
      <c r="T597" s="46"/>
      <c r="U597" s="38"/>
      <c r="V597" s="39"/>
      <c r="W597" s="40"/>
      <c r="X597" s="39"/>
      <c r="Y597" s="41"/>
    </row>
    <row r="598" s="5" customFormat="1" spans="4:25">
      <c r="D598" s="46"/>
      <c r="E598" s="46"/>
      <c r="G598" s="33"/>
      <c r="M598" s="34"/>
      <c r="N598" s="34"/>
      <c r="R598" s="46"/>
      <c r="S598" s="46"/>
      <c r="T598" s="46"/>
      <c r="U598" s="38"/>
      <c r="V598" s="39"/>
      <c r="W598" s="40"/>
      <c r="X598" s="39"/>
      <c r="Y598" s="41"/>
    </row>
    <row r="599" s="5" customFormat="1" spans="4:25">
      <c r="D599" s="46"/>
      <c r="E599" s="46"/>
      <c r="G599" s="33"/>
      <c r="M599" s="34"/>
      <c r="N599" s="34"/>
      <c r="R599" s="46"/>
      <c r="S599" s="46"/>
      <c r="T599" s="46"/>
      <c r="U599" s="38"/>
      <c r="V599" s="39"/>
      <c r="W599" s="40"/>
      <c r="X599" s="39"/>
      <c r="Y599" s="41"/>
    </row>
    <row r="600" s="5" customFormat="1" spans="4:25">
      <c r="D600" s="46"/>
      <c r="E600" s="46"/>
      <c r="G600" s="33"/>
      <c r="M600" s="34"/>
      <c r="N600" s="34"/>
      <c r="R600" s="46"/>
      <c r="S600" s="46"/>
      <c r="T600" s="46"/>
      <c r="U600" s="38"/>
      <c r="V600" s="39"/>
      <c r="W600" s="40"/>
      <c r="X600" s="39"/>
      <c r="Y600" s="41"/>
    </row>
    <row r="601" s="5" customFormat="1" spans="4:25">
      <c r="D601" s="46"/>
      <c r="E601" s="46"/>
      <c r="G601" s="33"/>
      <c r="M601" s="34"/>
      <c r="N601" s="34"/>
      <c r="R601" s="46"/>
      <c r="S601" s="46"/>
      <c r="T601" s="46"/>
      <c r="U601" s="38"/>
      <c r="V601" s="39"/>
      <c r="W601" s="40"/>
      <c r="X601" s="39"/>
      <c r="Y601" s="41"/>
    </row>
    <row r="602" s="5" customFormat="1" spans="4:25">
      <c r="D602" s="46"/>
      <c r="E602" s="46"/>
      <c r="G602" s="33"/>
      <c r="M602" s="34"/>
      <c r="N602" s="34"/>
      <c r="R602" s="46"/>
      <c r="S602" s="46"/>
      <c r="T602" s="46"/>
      <c r="U602" s="38"/>
      <c r="V602" s="39"/>
      <c r="W602" s="40"/>
      <c r="X602" s="39"/>
      <c r="Y602" s="41"/>
    </row>
    <row r="603" s="5" customFormat="1" spans="4:25">
      <c r="D603" s="46"/>
      <c r="E603" s="46"/>
      <c r="G603" s="33"/>
      <c r="M603" s="34"/>
      <c r="N603" s="34"/>
      <c r="R603" s="46"/>
      <c r="S603" s="46"/>
      <c r="T603" s="46"/>
      <c r="U603" s="38"/>
      <c r="V603" s="39"/>
      <c r="W603" s="40"/>
      <c r="X603" s="39"/>
      <c r="Y603" s="41"/>
    </row>
    <row r="604" s="5" customFormat="1" spans="4:25">
      <c r="D604" s="46"/>
      <c r="E604" s="46"/>
      <c r="G604" s="33"/>
      <c r="M604" s="34"/>
      <c r="N604" s="34"/>
      <c r="R604" s="46"/>
      <c r="S604" s="46"/>
      <c r="T604" s="46"/>
      <c r="U604" s="38"/>
      <c r="V604" s="39"/>
      <c r="W604" s="40"/>
      <c r="X604" s="39"/>
      <c r="Y604" s="41"/>
    </row>
    <row r="605" s="5" customFormat="1" spans="4:25">
      <c r="D605" s="46"/>
      <c r="E605" s="46"/>
      <c r="G605" s="33"/>
      <c r="M605" s="34"/>
      <c r="N605" s="34"/>
      <c r="R605" s="46"/>
      <c r="S605" s="46"/>
      <c r="T605" s="46"/>
      <c r="U605" s="38"/>
      <c r="V605" s="39"/>
      <c r="W605" s="40"/>
      <c r="X605" s="39"/>
      <c r="Y605" s="41"/>
    </row>
    <row r="606" s="5" customFormat="1" spans="4:25">
      <c r="D606" s="46"/>
      <c r="E606" s="46"/>
      <c r="G606" s="33"/>
      <c r="M606" s="34"/>
      <c r="N606" s="34"/>
      <c r="R606" s="46"/>
      <c r="S606" s="46"/>
      <c r="T606" s="46"/>
      <c r="U606" s="38"/>
      <c r="V606" s="39"/>
      <c r="W606" s="40"/>
      <c r="X606" s="39"/>
      <c r="Y606" s="41"/>
    </row>
    <row r="607" s="5" customFormat="1" spans="4:25">
      <c r="D607" s="46"/>
      <c r="E607" s="46"/>
      <c r="G607" s="33"/>
      <c r="M607" s="34"/>
      <c r="N607" s="34"/>
      <c r="R607" s="46"/>
      <c r="S607" s="46"/>
      <c r="T607" s="46"/>
      <c r="U607" s="38"/>
      <c r="V607" s="39"/>
      <c r="W607" s="40"/>
      <c r="X607" s="39"/>
      <c r="Y607" s="41"/>
    </row>
    <row r="608" s="5" customFormat="1" spans="4:25">
      <c r="D608" s="46"/>
      <c r="E608" s="46"/>
      <c r="G608" s="33"/>
      <c r="M608" s="34"/>
      <c r="N608" s="34"/>
      <c r="R608" s="46"/>
      <c r="S608" s="46"/>
      <c r="T608" s="46"/>
      <c r="U608" s="38"/>
      <c r="V608" s="39"/>
      <c r="W608" s="40"/>
      <c r="X608" s="39"/>
      <c r="Y608" s="41"/>
    </row>
    <row r="609" s="5" customFormat="1" spans="4:25">
      <c r="D609" s="46"/>
      <c r="E609" s="46"/>
      <c r="G609" s="33"/>
      <c r="M609" s="34"/>
      <c r="N609" s="34"/>
      <c r="R609" s="46"/>
      <c r="S609" s="46"/>
      <c r="T609" s="46"/>
      <c r="U609" s="38"/>
      <c r="V609" s="39"/>
      <c r="W609" s="40"/>
      <c r="X609" s="39"/>
      <c r="Y609" s="41"/>
    </row>
    <row r="610" s="5" customFormat="1" spans="4:25">
      <c r="D610" s="46"/>
      <c r="E610" s="46"/>
      <c r="G610" s="33"/>
      <c r="M610" s="34"/>
      <c r="N610" s="34"/>
      <c r="R610" s="46"/>
      <c r="S610" s="46"/>
      <c r="T610" s="46"/>
      <c r="U610" s="38"/>
      <c r="V610" s="39"/>
      <c r="W610" s="40"/>
      <c r="X610" s="39"/>
      <c r="Y610" s="41"/>
    </row>
    <row r="611" s="5" customFormat="1" spans="4:25">
      <c r="D611" s="46"/>
      <c r="E611" s="46"/>
      <c r="G611" s="33"/>
      <c r="M611" s="34"/>
      <c r="N611" s="34"/>
      <c r="R611" s="46"/>
      <c r="S611" s="46"/>
      <c r="T611" s="46"/>
      <c r="U611" s="38"/>
      <c r="V611" s="39"/>
      <c r="W611" s="40"/>
      <c r="X611" s="39"/>
      <c r="Y611" s="41"/>
    </row>
    <row r="612" s="5" customFormat="1" spans="4:25">
      <c r="D612" s="46"/>
      <c r="E612" s="46"/>
      <c r="G612" s="33"/>
      <c r="M612" s="34"/>
      <c r="N612" s="34"/>
      <c r="R612" s="46"/>
      <c r="S612" s="46"/>
      <c r="T612" s="46"/>
      <c r="U612" s="38"/>
      <c r="V612" s="39"/>
      <c r="W612" s="40"/>
      <c r="X612" s="39"/>
      <c r="Y612" s="41"/>
    </row>
    <row r="613" s="5" customFormat="1" spans="4:25">
      <c r="D613" s="46"/>
      <c r="E613" s="46"/>
      <c r="G613" s="33"/>
      <c r="M613" s="34"/>
      <c r="N613" s="34"/>
      <c r="R613" s="46"/>
      <c r="S613" s="46"/>
      <c r="T613" s="46"/>
      <c r="U613" s="38"/>
      <c r="V613" s="39"/>
      <c r="W613" s="40"/>
      <c r="X613" s="39"/>
      <c r="Y613" s="41"/>
    </row>
    <row r="614" s="5" customFormat="1" spans="4:25">
      <c r="D614" s="46"/>
      <c r="E614" s="46"/>
      <c r="G614" s="33"/>
      <c r="M614" s="34"/>
      <c r="N614" s="34"/>
      <c r="R614" s="46"/>
      <c r="S614" s="46"/>
      <c r="T614" s="46"/>
      <c r="U614" s="38"/>
      <c r="V614" s="39"/>
      <c r="W614" s="40"/>
      <c r="X614" s="39"/>
      <c r="Y614" s="41"/>
    </row>
    <row r="615" s="5" customFormat="1" spans="4:25">
      <c r="D615" s="46"/>
      <c r="E615" s="46"/>
      <c r="G615" s="33"/>
      <c r="M615" s="34"/>
      <c r="N615" s="34"/>
      <c r="R615" s="46"/>
      <c r="S615" s="46"/>
      <c r="T615" s="46"/>
      <c r="U615" s="38"/>
      <c r="V615" s="39"/>
      <c r="W615" s="40"/>
      <c r="X615" s="39"/>
      <c r="Y615" s="41"/>
    </row>
    <row r="616" s="5" customFormat="1" spans="4:25">
      <c r="D616" s="46"/>
      <c r="E616" s="46"/>
      <c r="G616" s="33"/>
      <c r="M616" s="34"/>
      <c r="N616" s="34"/>
      <c r="R616" s="46"/>
      <c r="S616" s="46"/>
      <c r="T616" s="46"/>
      <c r="U616" s="38"/>
      <c r="V616" s="39"/>
      <c r="W616" s="40"/>
      <c r="X616" s="39"/>
      <c r="Y616" s="41"/>
    </row>
    <row r="617" s="5" customFormat="1" spans="4:25">
      <c r="D617" s="46"/>
      <c r="E617" s="46"/>
      <c r="G617" s="33"/>
      <c r="M617" s="34"/>
      <c r="N617" s="34"/>
      <c r="R617" s="46"/>
      <c r="S617" s="46"/>
      <c r="T617" s="46"/>
      <c r="U617" s="38"/>
      <c r="V617" s="39"/>
      <c r="W617" s="40"/>
      <c r="X617" s="39"/>
      <c r="Y617" s="41"/>
    </row>
    <row r="618" s="5" customFormat="1" spans="4:25">
      <c r="D618" s="46"/>
      <c r="E618" s="46"/>
      <c r="G618" s="33"/>
      <c r="M618" s="34"/>
      <c r="N618" s="34"/>
      <c r="R618" s="46"/>
      <c r="S618" s="46"/>
      <c r="T618" s="46"/>
      <c r="U618" s="38"/>
      <c r="V618" s="39"/>
      <c r="W618" s="40"/>
      <c r="X618" s="39"/>
      <c r="Y618" s="41"/>
    </row>
    <row r="619" s="5" customFormat="1" spans="4:25">
      <c r="D619" s="46"/>
      <c r="E619" s="46"/>
      <c r="G619" s="33"/>
      <c r="M619" s="34"/>
      <c r="N619" s="34"/>
      <c r="R619" s="46"/>
      <c r="S619" s="46"/>
      <c r="T619" s="46"/>
      <c r="U619" s="38"/>
      <c r="V619" s="39"/>
      <c r="W619" s="40"/>
      <c r="X619" s="39"/>
      <c r="Y619" s="41"/>
    </row>
    <row r="620" s="5" customFormat="1" spans="4:25">
      <c r="D620" s="46"/>
      <c r="E620" s="46"/>
      <c r="G620" s="33"/>
      <c r="M620" s="34"/>
      <c r="N620" s="34"/>
      <c r="R620" s="46"/>
      <c r="S620" s="46"/>
      <c r="T620" s="46"/>
      <c r="U620" s="38"/>
      <c r="V620" s="39"/>
      <c r="W620" s="40"/>
      <c r="X620" s="39"/>
      <c r="Y620" s="41"/>
    </row>
    <row r="621" s="5" customFormat="1" spans="4:25">
      <c r="D621" s="46"/>
      <c r="E621" s="46"/>
      <c r="G621" s="33"/>
      <c r="M621" s="34"/>
      <c r="N621" s="34"/>
      <c r="R621" s="46"/>
      <c r="S621" s="46"/>
      <c r="T621" s="46"/>
      <c r="U621" s="38"/>
      <c r="V621" s="39"/>
      <c r="W621" s="40"/>
      <c r="X621" s="39"/>
      <c r="Y621" s="41"/>
    </row>
    <row r="622" s="5" customFormat="1" spans="4:25">
      <c r="D622" s="46"/>
      <c r="E622" s="46"/>
      <c r="G622" s="33"/>
      <c r="M622" s="34"/>
      <c r="N622" s="34"/>
      <c r="R622" s="46"/>
      <c r="S622" s="46"/>
      <c r="T622" s="46"/>
      <c r="U622" s="38"/>
      <c r="V622" s="39"/>
      <c r="W622" s="40"/>
      <c r="X622" s="39"/>
      <c r="Y622" s="41"/>
    </row>
    <row r="623" s="5" customFormat="1" spans="4:25">
      <c r="D623" s="46"/>
      <c r="E623" s="46"/>
      <c r="G623" s="33"/>
      <c r="M623" s="34"/>
      <c r="N623" s="34"/>
      <c r="R623" s="46"/>
      <c r="S623" s="46"/>
      <c r="T623" s="46"/>
      <c r="U623" s="38"/>
      <c r="V623" s="39"/>
      <c r="W623" s="40"/>
      <c r="X623" s="39"/>
      <c r="Y623" s="41"/>
    </row>
    <row r="624" s="5" customFormat="1" spans="4:25">
      <c r="D624" s="46"/>
      <c r="E624" s="46"/>
      <c r="G624" s="33"/>
      <c r="M624" s="34"/>
      <c r="N624" s="34"/>
      <c r="R624" s="46"/>
      <c r="S624" s="46"/>
      <c r="T624" s="46"/>
      <c r="U624" s="38"/>
      <c r="V624" s="39"/>
      <c r="W624" s="40"/>
      <c r="X624" s="39"/>
      <c r="Y624" s="41"/>
    </row>
    <row r="625" s="5" customFormat="1" spans="4:25">
      <c r="D625" s="46"/>
      <c r="E625" s="46"/>
      <c r="G625" s="33"/>
      <c r="M625" s="34"/>
      <c r="N625" s="34"/>
      <c r="R625" s="46"/>
      <c r="S625" s="46"/>
      <c r="T625" s="46"/>
      <c r="U625" s="38"/>
      <c r="V625" s="39"/>
      <c r="W625" s="40"/>
      <c r="X625" s="39"/>
      <c r="Y625" s="41"/>
    </row>
    <row r="626" s="5" customFormat="1" spans="4:25">
      <c r="D626" s="46"/>
      <c r="E626" s="46"/>
      <c r="G626" s="33"/>
      <c r="M626" s="34"/>
      <c r="N626" s="34"/>
      <c r="R626" s="46"/>
      <c r="S626" s="46"/>
      <c r="T626" s="46"/>
      <c r="U626" s="38"/>
      <c r="V626" s="39"/>
      <c r="W626" s="40"/>
      <c r="X626" s="39"/>
      <c r="Y626" s="41"/>
    </row>
    <row r="627" s="5" customFormat="1" spans="4:25">
      <c r="D627" s="46"/>
      <c r="E627" s="46"/>
      <c r="G627" s="33"/>
      <c r="M627" s="34"/>
      <c r="N627" s="34"/>
      <c r="R627" s="46"/>
      <c r="S627" s="46"/>
      <c r="T627" s="46"/>
      <c r="U627" s="38"/>
      <c r="V627" s="39"/>
      <c r="W627" s="40"/>
      <c r="X627" s="39"/>
      <c r="Y627" s="41"/>
    </row>
    <row r="628" s="5" customFormat="1" spans="4:25">
      <c r="D628" s="46"/>
      <c r="E628" s="46"/>
      <c r="G628" s="33"/>
      <c r="M628" s="34"/>
      <c r="N628" s="34"/>
      <c r="R628" s="46"/>
      <c r="S628" s="46"/>
      <c r="T628" s="46"/>
      <c r="U628" s="38"/>
      <c r="V628" s="39"/>
      <c r="W628" s="40"/>
      <c r="X628" s="39"/>
      <c r="Y628" s="41"/>
    </row>
    <row r="629" s="5" customFormat="1" spans="4:25">
      <c r="D629" s="46"/>
      <c r="E629" s="46"/>
      <c r="G629" s="33"/>
      <c r="M629" s="34"/>
      <c r="N629" s="34"/>
      <c r="R629" s="46"/>
      <c r="S629" s="46"/>
      <c r="T629" s="46"/>
      <c r="U629" s="38"/>
      <c r="V629" s="39"/>
      <c r="W629" s="40"/>
      <c r="X629" s="39"/>
      <c r="Y629" s="41"/>
    </row>
    <row r="630" s="5" customFormat="1" spans="4:25">
      <c r="D630" s="46"/>
      <c r="E630" s="46"/>
      <c r="G630" s="33"/>
      <c r="M630" s="34"/>
      <c r="N630" s="34"/>
      <c r="R630" s="46"/>
      <c r="S630" s="46"/>
      <c r="T630" s="46"/>
      <c r="U630" s="38"/>
      <c r="V630" s="39"/>
      <c r="W630" s="40"/>
      <c r="X630" s="39"/>
      <c r="Y630" s="41"/>
    </row>
    <row r="631" s="5" customFormat="1" spans="4:25">
      <c r="D631" s="46"/>
      <c r="E631" s="46"/>
      <c r="G631" s="33"/>
      <c r="M631" s="34"/>
      <c r="N631" s="34"/>
      <c r="R631" s="46"/>
      <c r="S631" s="46"/>
      <c r="T631" s="46"/>
      <c r="U631" s="38"/>
      <c r="V631" s="39"/>
      <c r="W631" s="40"/>
      <c r="X631" s="39"/>
      <c r="Y631" s="41"/>
    </row>
    <row r="632" s="5" customFormat="1" spans="4:25">
      <c r="D632" s="46"/>
      <c r="E632" s="46"/>
      <c r="G632" s="33"/>
      <c r="M632" s="34"/>
      <c r="N632" s="34"/>
      <c r="R632" s="46"/>
      <c r="S632" s="46"/>
      <c r="T632" s="46"/>
      <c r="U632" s="38"/>
      <c r="V632" s="39"/>
      <c r="W632" s="40"/>
      <c r="X632" s="39"/>
      <c r="Y632" s="41"/>
    </row>
    <row r="633" s="5" customFormat="1" spans="4:25">
      <c r="D633" s="46"/>
      <c r="E633" s="46"/>
      <c r="G633" s="33"/>
      <c r="M633" s="34"/>
      <c r="N633" s="34"/>
      <c r="R633" s="46"/>
      <c r="S633" s="46"/>
      <c r="T633" s="46"/>
      <c r="U633" s="38"/>
      <c r="V633" s="39"/>
      <c r="W633" s="40"/>
      <c r="X633" s="39"/>
      <c r="Y633" s="41"/>
    </row>
    <row r="634" s="5" customFormat="1" spans="4:25">
      <c r="D634" s="46"/>
      <c r="E634" s="46"/>
      <c r="G634" s="33"/>
      <c r="M634" s="34"/>
      <c r="N634" s="34"/>
      <c r="R634" s="46"/>
      <c r="S634" s="46"/>
      <c r="T634" s="46"/>
      <c r="U634" s="38"/>
      <c r="V634" s="39"/>
      <c r="W634" s="40"/>
      <c r="X634" s="39"/>
      <c r="Y634" s="41"/>
    </row>
    <row r="635" s="5" customFormat="1" spans="4:25">
      <c r="D635" s="46"/>
      <c r="E635" s="46"/>
      <c r="G635" s="33"/>
      <c r="M635" s="34"/>
      <c r="N635" s="34"/>
      <c r="R635" s="46"/>
      <c r="S635" s="46"/>
      <c r="T635" s="46"/>
      <c r="U635" s="38"/>
      <c r="V635" s="39"/>
      <c r="W635" s="40"/>
      <c r="X635" s="39"/>
      <c r="Y635" s="41"/>
    </row>
    <row r="636" s="5" customFormat="1" spans="4:25">
      <c r="D636" s="46"/>
      <c r="E636" s="46"/>
      <c r="G636" s="33"/>
      <c r="M636" s="34"/>
      <c r="N636" s="34"/>
      <c r="R636" s="46"/>
      <c r="S636" s="46"/>
      <c r="T636" s="46"/>
      <c r="U636" s="38"/>
      <c r="V636" s="39"/>
      <c r="W636" s="40"/>
      <c r="X636" s="39"/>
      <c r="Y636" s="41"/>
    </row>
    <row r="637" s="5" customFormat="1" spans="4:25">
      <c r="D637" s="46"/>
      <c r="E637" s="46"/>
      <c r="G637" s="33"/>
      <c r="M637" s="34"/>
      <c r="N637" s="34"/>
      <c r="R637" s="46"/>
      <c r="S637" s="46"/>
      <c r="T637" s="46"/>
      <c r="U637" s="38"/>
      <c r="V637" s="39"/>
      <c r="W637" s="40"/>
      <c r="X637" s="39"/>
      <c r="Y637" s="41"/>
    </row>
    <row r="638" s="5" customFormat="1" spans="4:25">
      <c r="D638" s="46"/>
      <c r="E638" s="46"/>
      <c r="G638" s="33"/>
      <c r="M638" s="34"/>
      <c r="N638" s="34"/>
      <c r="R638" s="46"/>
      <c r="S638" s="46"/>
      <c r="T638" s="46"/>
      <c r="U638" s="38"/>
      <c r="V638" s="39"/>
      <c r="W638" s="40"/>
      <c r="X638" s="39"/>
      <c r="Y638" s="41"/>
    </row>
    <row r="639" s="5" customFormat="1" spans="4:25">
      <c r="D639" s="46"/>
      <c r="E639" s="46"/>
      <c r="G639" s="33"/>
      <c r="M639" s="34"/>
      <c r="N639" s="34"/>
      <c r="R639" s="46"/>
      <c r="S639" s="46"/>
      <c r="T639" s="46"/>
      <c r="U639" s="38"/>
      <c r="V639" s="39"/>
      <c r="W639" s="40"/>
      <c r="X639" s="39"/>
      <c r="Y639" s="41"/>
    </row>
    <row r="640" s="5" customFormat="1" spans="4:25">
      <c r="D640" s="46"/>
      <c r="E640" s="46"/>
      <c r="G640" s="33"/>
      <c r="M640" s="34"/>
      <c r="N640" s="34"/>
      <c r="R640" s="46"/>
      <c r="S640" s="46"/>
      <c r="T640" s="46"/>
      <c r="U640" s="38"/>
      <c r="V640" s="39"/>
      <c r="W640" s="40"/>
      <c r="X640" s="39"/>
      <c r="Y640" s="41"/>
    </row>
    <row r="641" s="5" customFormat="1" spans="4:25">
      <c r="D641" s="46"/>
      <c r="E641" s="46"/>
      <c r="G641" s="33"/>
      <c r="M641" s="34"/>
      <c r="N641" s="34"/>
      <c r="R641" s="46"/>
      <c r="S641" s="46"/>
      <c r="T641" s="46"/>
      <c r="U641" s="38"/>
      <c r="V641" s="39"/>
      <c r="W641" s="40"/>
      <c r="X641" s="39"/>
      <c r="Y641" s="41"/>
    </row>
    <row r="642" s="5" customFormat="1" spans="4:25">
      <c r="D642" s="46"/>
      <c r="E642" s="46"/>
      <c r="G642" s="33"/>
      <c r="M642" s="34"/>
      <c r="N642" s="34"/>
      <c r="R642" s="46"/>
      <c r="S642" s="46"/>
      <c r="T642" s="46"/>
      <c r="U642" s="38"/>
      <c r="V642" s="39"/>
      <c r="W642" s="40"/>
      <c r="X642" s="39"/>
      <c r="Y642" s="41"/>
    </row>
    <row r="643" s="5" customFormat="1" spans="4:25">
      <c r="D643" s="46"/>
      <c r="E643" s="46"/>
      <c r="G643" s="33"/>
      <c r="M643" s="34"/>
      <c r="N643" s="34"/>
      <c r="R643" s="46"/>
      <c r="S643" s="46"/>
      <c r="T643" s="46"/>
      <c r="U643" s="38"/>
      <c r="V643" s="39"/>
      <c r="W643" s="40"/>
      <c r="X643" s="39"/>
      <c r="Y643" s="41"/>
    </row>
    <row r="644" s="5" customFormat="1" spans="4:25">
      <c r="D644" s="46"/>
      <c r="E644" s="46"/>
      <c r="G644" s="33"/>
      <c r="M644" s="34"/>
      <c r="N644" s="34"/>
      <c r="R644" s="46"/>
      <c r="S644" s="46"/>
      <c r="T644" s="46"/>
      <c r="U644" s="38"/>
      <c r="V644" s="39"/>
      <c r="W644" s="40"/>
      <c r="X644" s="39"/>
      <c r="Y644" s="41"/>
    </row>
    <row r="645" s="5" customFormat="1" spans="4:25">
      <c r="D645" s="46"/>
      <c r="E645" s="46"/>
      <c r="G645" s="33"/>
      <c r="M645" s="34"/>
      <c r="N645" s="34"/>
      <c r="R645" s="46"/>
      <c r="S645" s="46"/>
      <c r="T645" s="46"/>
      <c r="U645" s="38"/>
      <c r="V645" s="39"/>
      <c r="W645" s="40"/>
      <c r="X645" s="39"/>
      <c r="Y645" s="41"/>
    </row>
    <row r="646" s="5" customFormat="1" spans="4:25">
      <c r="D646" s="46"/>
      <c r="E646" s="46"/>
      <c r="G646" s="33"/>
      <c r="M646" s="34"/>
      <c r="N646" s="34"/>
      <c r="R646" s="46"/>
      <c r="S646" s="46"/>
      <c r="T646" s="46"/>
      <c r="U646" s="38"/>
      <c r="V646" s="39"/>
      <c r="W646" s="40"/>
      <c r="X646" s="39"/>
      <c r="Y646" s="41"/>
    </row>
    <row r="647" s="5" customFormat="1" spans="4:25">
      <c r="D647" s="46"/>
      <c r="E647" s="46"/>
      <c r="G647" s="33"/>
      <c r="M647" s="34"/>
      <c r="N647" s="34"/>
      <c r="R647" s="46"/>
      <c r="S647" s="46"/>
      <c r="T647" s="46"/>
      <c r="U647" s="38"/>
      <c r="V647" s="39"/>
      <c r="W647" s="40"/>
      <c r="X647" s="39"/>
      <c r="Y647" s="41"/>
    </row>
    <row r="648" s="5" customFormat="1" spans="4:25">
      <c r="D648" s="46"/>
      <c r="E648" s="46"/>
      <c r="G648" s="33"/>
      <c r="M648" s="34"/>
      <c r="N648" s="34"/>
      <c r="R648" s="46"/>
      <c r="S648" s="46"/>
      <c r="T648" s="46"/>
      <c r="U648" s="38"/>
      <c r="V648" s="39"/>
      <c r="W648" s="40"/>
      <c r="X648" s="39"/>
      <c r="Y648" s="41"/>
    </row>
    <row r="649" s="5" customFormat="1" spans="4:25">
      <c r="D649" s="46"/>
      <c r="E649" s="46"/>
      <c r="G649" s="33"/>
      <c r="M649" s="34"/>
      <c r="N649" s="34"/>
      <c r="R649" s="46"/>
      <c r="S649" s="46"/>
      <c r="T649" s="46"/>
      <c r="U649" s="38"/>
      <c r="V649" s="39"/>
      <c r="W649" s="40"/>
      <c r="X649" s="39"/>
      <c r="Y649" s="41"/>
    </row>
    <row r="650" s="5" customFormat="1" spans="4:25">
      <c r="D650" s="46"/>
      <c r="E650" s="46"/>
      <c r="G650" s="33"/>
      <c r="M650" s="34"/>
      <c r="N650" s="34"/>
      <c r="R650" s="46"/>
      <c r="S650" s="46"/>
      <c r="T650" s="46"/>
      <c r="U650" s="38"/>
      <c r="V650" s="39"/>
      <c r="W650" s="40"/>
      <c r="X650" s="39"/>
      <c r="Y650" s="41"/>
    </row>
    <row r="651" s="5" customFormat="1" spans="4:25">
      <c r="D651" s="46"/>
      <c r="E651" s="46"/>
      <c r="G651" s="33"/>
      <c r="M651" s="34"/>
      <c r="N651" s="34"/>
      <c r="R651" s="46"/>
      <c r="S651" s="46"/>
      <c r="T651" s="46"/>
      <c r="U651" s="38"/>
      <c r="V651" s="39"/>
      <c r="W651" s="40"/>
      <c r="X651" s="39"/>
      <c r="Y651" s="41"/>
    </row>
    <row r="652" s="5" customFormat="1" spans="4:25">
      <c r="D652" s="46"/>
      <c r="E652" s="46"/>
      <c r="G652" s="33"/>
      <c r="M652" s="34"/>
      <c r="N652" s="34"/>
      <c r="R652" s="46"/>
      <c r="S652" s="46"/>
      <c r="T652" s="46"/>
      <c r="U652" s="38"/>
      <c r="V652" s="39"/>
      <c r="W652" s="40"/>
      <c r="X652" s="39"/>
      <c r="Y652" s="41"/>
    </row>
    <row r="653" s="5" customFormat="1" spans="4:25">
      <c r="D653" s="46"/>
      <c r="E653" s="46"/>
      <c r="G653" s="33"/>
      <c r="M653" s="34"/>
      <c r="N653" s="34"/>
      <c r="R653" s="46"/>
      <c r="S653" s="46"/>
      <c r="T653" s="46"/>
      <c r="U653" s="38"/>
      <c r="V653" s="39"/>
      <c r="W653" s="40"/>
      <c r="X653" s="39"/>
      <c r="Y653" s="41"/>
    </row>
    <row r="654" s="5" customFormat="1" spans="4:25">
      <c r="D654" s="46"/>
      <c r="E654" s="46"/>
      <c r="G654" s="33"/>
      <c r="M654" s="34"/>
      <c r="N654" s="34"/>
      <c r="R654" s="46"/>
      <c r="S654" s="46"/>
      <c r="T654" s="46"/>
      <c r="U654" s="38"/>
      <c r="V654" s="39"/>
      <c r="W654" s="40"/>
      <c r="X654" s="39"/>
      <c r="Y654" s="41"/>
    </row>
    <row r="655" s="5" customFormat="1" spans="4:25">
      <c r="D655" s="46"/>
      <c r="E655" s="46"/>
      <c r="G655" s="33"/>
      <c r="M655" s="34"/>
      <c r="N655" s="34"/>
      <c r="R655" s="46"/>
      <c r="S655" s="46"/>
      <c r="T655" s="46"/>
      <c r="U655" s="38"/>
      <c r="V655" s="39"/>
      <c r="W655" s="40"/>
      <c r="X655" s="39"/>
      <c r="Y655" s="41"/>
    </row>
    <row r="656" s="5" customFormat="1" spans="4:25">
      <c r="D656" s="46"/>
      <c r="E656" s="46"/>
      <c r="G656" s="33"/>
      <c r="M656" s="34"/>
      <c r="N656" s="34"/>
      <c r="R656" s="46"/>
      <c r="S656" s="46"/>
      <c r="T656" s="46"/>
      <c r="U656" s="38"/>
      <c r="V656" s="39"/>
      <c r="W656" s="40"/>
      <c r="X656" s="39"/>
      <c r="Y656" s="41"/>
    </row>
    <row r="657" s="5" customFormat="1" spans="4:25">
      <c r="D657" s="46"/>
      <c r="E657" s="46"/>
      <c r="G657" s="33"/>
      <c r="M657" s="34"/>
      <c r="N657" s="34"/>
      <c r="R657" s="46"/>
      <c r="S657" s="46"/>
      <c r="T657" s="46"/>
      <c r="U657" s="38"/>
      <c r="V657" s="39"/>
      <c r="W657" s="40"/>
      <c r="X657" s="39"/>
      <c r="Y657" s="41"/>
    </row>
    <row r="658" s="5" customFormat="1" spans="4:25">
      <c r="D658" s="46"/>
      <c r="E658" s="46"/>
      <c r="G658" s="33"/>
      <c r="M658" s="34"/>
      <c r="N658" s="34"/>
      <c r="R658" s="46"/>
      <c r="S658" s="46"/>
      <c r="T658" s="46"/>
      <c r="U658" s="38"/>
      <c r="V658" s="39"/>
      <c r="W658" s="40"/>
      <c r="X658" s="39"/>
      <c r="Y658" s="41"/>
    </row>
    <row r="659" s="5" customFormat="1" spans="4:25">
      <c r="D659" s="46"/>
      <c r="E659" s="46"/>
      <c r="G659" s="33"/>
      <c r="M659" s="34"/>
      <c r="N659" s="34"/>
      <c r="R659" s="46"/>
      <c r="S659" s="46"/>
      <c r="T659" s="46"/>
      <c r="U659" s="38"/>
      <c r="V659" s="39"/>
      <c r="W659" s="40"/>
      <c r="X659" s="39"/>
      <c r="Y659" s="41"/>
    </row>
    <row r="660" s="5" customFormat="1" spans="4:25">
      <c r="D660" s="46"/>
      <c r="E660" s="46"/>
      <c r="G660" s="33"/>
      <c r="M660" s="34"/>
      <c r="N660" s="34"/>
      <c r="R660" s="46"/>
      <c r="S660" s="46"/>
      <c r="T660" s="46"/>
      <c r="U660" s="38"/>
      <c r="V660" s="39"/>
      <c r="W660" s="40"/>
      <c r="X660" s="39"/>
      <c r="Y660" s="41"/>
    </row>
    <row r="661" s="5" customFormat="1" spans="4:25">
      <c r="D661" s="46"/>
      <c r="E661" s="46"/>
      <c r="G661" s="33"/>
      <c r="M661" s="34"/>
      <c r="N661" s="34"/>
      <c r="R661" s="46"/>
      <c r="S661" s="46"/>
      <c r="T661" s="46"/>
      <c r="U661" s="38"/>
      <c r="V661" s="39"/>
      <c r="W661" s="40"/>
      <c r="X661" s="39"/>
      <c r="Y661" s="41"/>
    </row>
    <row r="662" s="5" customFormat="1" spans="4:25">
      <c r="D662" s="46"/>
      <c r="E662" s="46"/>
      <c r="G662" s="33"/>
      <c r="M662" s="34"/>
      <c r="N662" s="34"/>
      <c r="R662" s="46"/>
      <c r="S662" s="46"/>
      <c r="T662" s="46"/>
      <c r="U662" s="38"/>
      <c r="V662" s="39"/>
      <c r="W662" s="40"/>
      <c r="X662" s="39"/>
      <c r="Y662" s="41"/>
    </row>
    <row r="663" s="5" customFormat="1" spans="4:25">
      <c r="D663" s="46"/>
      <c r="E663" s="46"/>
      <c r="G663" s="33"/>
      <c r="M663" s="34"/>
      <c r="N663" s="34"/>
      <c r="R663" s="46"/>
      <c r="S663" s="46"/>
      <c r="T663" s="46"/>
      <c r="U663" s="38"/>
      <c r="V663" s="39"/>
      <c r="W663" s="40"/>
      <c r="X663" s="39"/>
      <c r="Y663" s="41"/>
    </row>
    <row r="664" s="5" customFormat="1" spans="4:25">
      <c r="D664" s="46"/>
      <c r="E664" s="46"/>
      <c r="G664" s="33"/>
      <c r="M664" s="34"/>
      <c r="N664" s="34"/>
      <c r="R664" s="46"/>
      <c r="S664" s="46"/>
      <c r="T664" s="46"/>
      <c r="U664" s="38"/>
      <c r="V664" s="39"/>
      <c r="W664" s="40"/>
      <c r="X664" s="39"/>
      <c r="Y664" s="41"/>
    </row>
    <row r="665" s="5" customFormat="1" spans="4:25">
      <c r="D665" s="46"/>
      <c r="E665" s="46"/>
      <c r="G665" s="33"/>
      <c r="M665" s="34"/>
      <c r="N665" s="34"/>
      <c r="R665" s="46"/>
      <c r="S665" s="46"/>
      <c r="T665" s="46"/>
      <c r="U665" s="38"/>
      <c r="V665" s="39"/>
      <c r="W665" s="40"/>
      <c r="X665" s="39"/>
      <c r="Y665" s="41"/>
    </row>
    <row r="666" s="5" customFormat="1" spans="4:25">
      <c r="D666" s="46"/>
      <c r="E666" s="46"/>
      <c r="G666" s="33"/>
      <c r="M666" s="34"/>
      <c r="N666" s="34"/>
      <c r="R666" s="46"/>
      <c r="S666" s="46"/>
      <c r="T666" s="46"/>
      <c r="U666" s="38"/>
      <c r="V666" s="39"/>
      <c r="W666" s="40"/>
      <c r="X666" s="39"/>
      <c r="Y666" s="41"/>
    </row>
    <row r="667" s="5" customFormat="1" spans="4:25">
      <c r="D667" s="46"/>
      <c r="E667" s="46"/>
      <c r="G667" s="33"/>
      <c r="M667" s="34"/>
      <c r="N667" s="34"/>
      <c r="R667" s="46"/>
      <c r="S667" s="46"/>
      <c r="T667" s="46"/>
      <c r="U667" s="38"/>
      <c r="V667" s="39"/>
      <c r="W667" s="40"/>
      <c r="X667" s="39"/>
      <c r="Y667" s="41"/>
    </row>
    <row r="668" s="5" customFormat="1" spans="4:25">
      <c r="D668" s="46"/>
      <c r="E668" s="46"/>
      <c r="G668" s="33"/>
      <c r="M668" s="34"/>
      <c r="N668" s="34"/>
      <c r="R668" s="46"/>
      <c r="S668" s="46"/>
      <c r="T668" s="46"/>
      <c r="U668" s="38"/>
      <c r="V668" s="39"/>
      <c r="W668" s="40"/>
      <c r="X668" s="39"/>
      <c r="Y668" s="41"/>
    </row>
    <row r="669" s="5" customFormat="1" spans="4:25">
      <c r="D669" s="46"/>
      <c r="E669" s="46"/>
      <c r="G669" s="33"/>
      <c r="M669" s="34"/>
      <c r="N669" s="34"/>
      <c r="R669" s="46"/>
      <c r="S669" s="46"/>
      <c r="T669" s="46"/>
      <c r="U669" s="38"/>
      <c r="V669" s="39"/>
      <c r="W669" s="40"/>
      <c r="X669" s="39"/>
      <c r="Y669" s="41"/>
    </row>
    <row r="670" s="5" customFormat="1" spans="4:25">
      <c r="D670" s="46"/>
      <c r="E670" s="46"/>
      <c r="G670" s="33"/>
      <c r="M670" s="34"/>
      <c r="N670" s="34"/>
      <c r="R670" s="46"/>
      <c r="S670" s="46"/>
      <c r="T670" s="46"/>
      <c r="U670" s="38"/>
      <c r="V670" s="39"/>
      <c r="W670" s="40"/>
      <c r="X670" s="39"/>
      <c r="Y670" s="41"/>
    </row>
    <row r="671" s="5" customFormat="1" spans="4:25">
      <c r="D671" s="46"/>
      <c r="E671" s="46"/>
      <c r="G671" s="33"/>
      <c r="M671" s="34"/>
      <c r="N671" s="34"/>
      <c r="R671" s="46"/>
      <c r="S671" s="46"/>
      <c r="T671" s="46"/>
      <c r="U671" s="38"/>
      <c r="V671" s="39"/>
      <c r="W671" s="40"/>
      <c r="X671" s="39"/>
      <c r="Y671" s="41"/>
    </row>
    <row r="672" s="5" customFormat="1" spans="4:25">
      <c r="D672" s="46"/>
      <c r="E672" s="46"/>
      <c r="G672" s="33"/>
      <c r="M672" s="34"/>
      <c r="N672" s="34"/>
      <c r="R672" s="46"/>
      <c r="S672" s="46"/>
      <c r="T672" s="46"/>
      <c r="U672" s="38"/>
      <c r="V672" s="39"/>
      <c r="W672" s="40"/>
      <c r="X672" s="39"/>
      <c r="Y672" s="41"/>
    </row>
    <row r="673" s="5" customFormat="1" spans="4:25">
      <c r="D673" s="46"/>
      <c r="E673" s="46"/>
      <c r="G673" s="33"/>
      <c r="M673" s="34"/>
      <c r="N673" s="34"/>
      <c r="R673" s="46"/>
      <c r="S673" s="46"/>
      <c r="T673" s="46"/>
      <c r="U673" s="38"/>
      <c r="V673" s="39"/>
      <c r="W673" s="40"/>
      <c r="X673" s="39"/>
      <c r="Y673" s="41"/>
    </row>
    <row r="674" s="5" customFormat="1" spans="4:25">
      <c r="D674" s="46"/>
      <c r="E674" s="46"/>
      <c r="G674" s="33"/>
      <c r="M674" s="34"/>
      <c r="N674" s="34"/>
      <c r="R674" s="46"/>
      <c r="S674" s="46"/>
      <c r="T674" s="46"/>
      <c r="U674" s="38"/>
      <c r="V674" s="39"/>
      <c r="W674" s="40"/>
      <c r="X674" s="39"/>
      <c r="Y674" s="41"/>
    </row>
    <row r="675" s="5" customFormat="1" spans="4:25">
      <c r="D675" s="46"/>
      <c r="E675" s="46"/>
      <c r="G675" s="33"/>
      <c r="M675" s="34"/>
      <c r="N675" s="34"/>
      <c r="R675" s="46"/>
      <c r="S675" s="46"/>
      <c r="T675" s="46"/>
      <c r="U675" s="38"/>
      <c r="V675" s="39"/>
      <c r="W675" s="40"/>
      <c r="X675" s="39"/>
      <c r="Y675" s="41"/>
    </row>
    <row r="676" s="5" customFormat="1" spans="4:25">
      <c r="D676" s="46"/>
      <c r="E676" s="46"/>
      <c r="G676" s="33"/>
      <c r="M676" s="34"/>
      <c r="N676" s="34"/>
      <c r="R676" s="46"/>
      <c r="S676" s="46"/>
      <c r="T676" s="46"/>
      <c r="U676" s="38"/>
      <c r="V676" s="39"/>
      <c r="W676" s="40"/>
      <c r="X676" s="39"/>
      <c r="Y676" s="41"/>
    </row>
    <row r="677" s="5" customFormat="1" spans="4:25">
      <c r="D677" s="46"/>
      <c r="E677" s="46"/>
      <c r="G677" s="33"/>
      <c r="M677" s="34"/>
      <c r="N677" s="34"/>
      <c r="R677" s="46"/>
      <c r="S677" s="46"/>
      <c r="T677" s="46"/>
      <c r="U677" s="38"/>
      <c r="V677" s="39"/>
      <c r="W677" s="40"/>
      <c r="X677" s="39"/>
      <c r="Y677" s="41"/>
    </row>
    <row r="678" s="5" customFormat="1" spans="4:25">
      <c r="D678" s="46"/>
      <c r="E678" s="46"/>
      <c r="G678" s="33"/>
      <c r="M678" s="34"/>
      <c r="N678" s="34"/>
      <c r="R678" s="46"/>
      <c r="S678" s="46"/>
      <c r="T678" s="46"/>
      <c r="U678" s="38"/>
      <c r="V678" s="39"/>
      <c r="W678" s="40"/>
      <c r="X678" s="39"/>
      <c r="Y678" s="41"/>
    </row>
    <row r="679" s="5" customFormat="1" spans="4:25">
      <c r="D679" s="46"/>
      <c r="E679" s="46"/>
      <c r="G679" s="33"/>
      <c r="M679" s="34"/>
      <c r="N679" s="34"/>
      <c r="R679" s="46"/>
      <c r="S679" s="46"/>
      <c r="T679" s="46"/>
      <c r="U679" s="38"/>
      <c r="V679" s="39"/>
      <c r="W679" s="40"/>
      <c r="X679" s="39"/>
      <c r="Y679" s="41"/>
    </row>
    <row r="680" s="5" customFormat="1" spans="4:25">
      <c r="D680" s="46"/>
      <c r="E680" s="46"/>
      <c r="G680" s="33"/>
      <c r="M680" s="34"/>
      <c r="N680" s="34"/>
      <c r="R680" s="46"/>
      <c r="S680" s="46"/>
      <c r="T680" s="46"/>
      <c r="U680" s="38"/>
      <c r="V680" s="39"/>
      <c r="W680" s="40"/>
      <c r="X680" s="39"/>
      <c r="Y680" s="41"/>
    </row>
    <row r="681" s="5" customFormat="1" spans="4:25">
      <c r="D681" s="46"/>
      <c r="E681" s="46"/>
      <c r="G681" s="33"/>
      <c r="M681" s="34"/>
      <c r="N681" s="34"/>
      <c r="R681" s="46"/>
      <c r="S681" s="46"/>
      <c r="T681" s="46"/>
      <c r="U681" s="38"/>
      <c r="V681" s="39"/>
      <c r="W681" s="40"/>
      <c r="X681" s="39"/>
      <c r="Y681" s="41"/>
    </row>
    <row r="682" s="5" customFormat="1" spans="4:25">
      <c r="D682" s="46"/>
      <c r="E682" s="46"/>
      <c r="G682" s="33"/>
      <c r="M682" s="34"/>
      <c r="N682" s="34"/>
      <c r="R682" s="46"/>
      <c r="S682" s="46"/>
      <c r="T682" s="46"/>
      <c r="U682" s="38"/>
      <c r="V682" s="39"/>
      <c r="W682" s="40"/>
      <c r="X682" s="39"/>
      <c r="Y682" s="41"/>
    </row>
    <row r="683" s="5" customFormat="1" spans="4:25">
      <c r="D683" s="46"/>
      <c r="E683" s="46"/>
      <c r="G683" s="33"/>
      <c r="M683" s="34"/>
      <c r="N683" s="34"/>
      <c r="R683" s="46"/>
      <c r="S683" s="46"/>
      <c r="T683" s="46"/>
      <c r="U683" s="38"/>
      <c r="V683" s="39"/>
      <c r="W683" s="40"/>
      <c r="X683" s="39"/>
      <c r="Y683" s="41"/>
    </row>
    <row r="684" s="5" customFormat="1" spans="4:25">
      <c r="D684" s="46"/>
      <c r="E684" s="46"/>
      <c r="G684" s="33"/>
      <c r="M684" s="34"/>
      <c r="N684" s="34"/>
      <c r="R684" s="46"/>
      <c r="S684" s="46"/>
      <c r="T684" s="46"/>
      <c r="U684" s="38"/>
      <c r="V684" s="39"/>
      <c r="W684" s="40"/>
      <c r="X684" s="39"/>
      <c r="Y684" s="41"/>
    </row>
    <row r="685" s="5" customFormat="1" spans="4:25">
      <c r="D685" s="46"/>
      <c r="E685" s="46"/>
      <c r="G685" s="33"/>
      <c r="M685" s="34"/>
      <c r="N685" s="34"/>
      <c r="R685" s="46"/>
      <c r="S685" s="46"/>
      <c r="T685" s="46"/>
      <c r="U685" s="38"/>
      <c r="V685" s="39"/>
      <c r="W685" s="40"/>
      <c r="X685" s="39"/>
      <c r="Y685" s="41"/>
    </row>
    <row r="686" s="5" customFormat="1" spans="4:25">
      <c r="D686" s="46"/>
      <c r="E686" s="46"/>
      <c r="G686" s="33"/>
      <c r="M686" s="34"/>
      <c r="N686" s="34"/>
      <c r="R686" s="46"/>
      <c r="S686" s="46"/>
      <c r="T686" s="46"/>
      <c r="U686" s="38"/>
      <c r="V686" s="39"/>
      <c r="W686" s="40"/>
      <c r="X686" s="39"/>
      <c r="Y686" s="41"/>
    </row>
    <row r="687" s="5" customFormat="1" spans="4:25">
      <c r="D687" s="46"/>
      <c r="E687" s="46"/>
      <c r="G687" s="33"/>
      <c r="M687" s="34"/>
      <c r="N687" s="34"/>
      <c r="R687" s="46"/>
      <c r="S687" s="46"/>
      <c r="T687" s="46"/>
      <c r="U687" s="38"/>
      <c r="V687" s="39"/>
      <c r="W687" s="40"/>
      <c r="X687" s="39"/>
      <c r="Y687" s="41"/>
    </row>
    <row r="688" s="5" customFormat="1" spans="4:25">
      <c r="D688" s="46"/>
      <c r="E688" s="46"/>
      <c r="G688" s="33"/>
      <c r="M688" s="34"/>
      <c r="N688" s="34"/>
      <c r="R688" s="46"/>
      <c r="S688" s="46"/>
      <c r="T688" s="46"/>
      <c r="U688" s="38"/>
      <c r="V688" s="39"/>
      <c r="W688" s="40"/>
      <c r="X688" s="39"/>
      <c r="Y688" s="41"/>
    </row>
    <row r="689" s="5" customFormat="1" spans="4:25">
      <c r="D689" s="46"/>
      <c r="E689" s="46"/>
      <c r="G689" s="33"/>
      <c r="M689" s="34"/>
      <c r="N689" s="34"/>
      <c r="R689" s="46"/>
      <c r="S689" s="46"/>
      <c r="T689" s="46"/>
      <c r="U689" s="38"/>
      <c r="V689" s="39"/>
      <c r="W689" s="40"/>
      <c r="X689" s="39"/>
      <c r="Y689" s="41"/>
    </row>
    <row r="690" s="5" customFormat="1" spans="4:25">
      <c r="D690" s="46"/>
      <c r="E690" s="46"/>
      <c r="G690" s="33"/>
      <c r="M690" s="34"/>
      <c r="N690" s="34"/>
      <c r="R690" s="46"/>
      <c r="S690" s="46"/>
      <c r="T690" s="46"/>
      <c r="U690" s="38"/>
      <c r="V690" s="39"/>
      <c r="W690" s="40"/>
      <c r="X690" s="39"/>
      <c r="Y690" s="41"/>
    </row>
    <row r="691" s="5" customFormat="1" spans="4:25">
      <c r="D691" s="46"/>
      <c r="E691" s="46"/>
      <c r="G691" s="33"/>
      <c r="M691" s="34"/>
      <c r="N691" s="34"/>
      <c r="R691" s="46"/>
      <c r="S691" s="46"/>
      <c r="T691" s="46"/>
      <c r="U691" s="38"/>
      <c r="V691" s="39"/>
      <c r="W691" s="40"/>
      <c r="X691" s="39"/>
      <c r="Y691" s="41"/>
    </row>
    <row r="692" s="5" customFormat="1" spans="4:25">
      <c r="D692" s="46"/>
      <c r="E692" s="46"/>
      <c r="G692" s="33"/>
      <c r="M692" s="34"/>
      <c r="N692" s="34"/>
      <c r="R692" s="46"/>
      <c r="S692" s="46"/>
      <c r="T692" s="46"/>
      <c r="U692" s="38"/>
      <c r="V692" s="39"/>
      <c r="W692" s="40"/>
      <c r="X692" s="39"/>
      <c r="Y692" s="41"/>
    </row>
    <row r="693" s="5" customFormat="1" spans="4:25">
      <c r="D693" s="46"/>
      <c r="E693" s="46"/>
      <c r="G693" s="33"/>
      <c r="M693" s="34"/>
      <c r="N693" s="34"/>
      <c r="R693" s="46"/>
      <c r="S693" s="46"/>
      <c r="T693" s="46"/>
      <c r="U693" s="38"/>
      <c r="V693" s="39"/>
      <c r="W693" s="40"/>
      <c r="X693" s="39"/>
      <c r="Y693" s="41"/>
    </row>
    <row r="694" s="5" customFormat="1" spans="4:25">
      <c r="D694" s="46"/>
      <c r="E694" s="46"/>
      <c r="G694" s="33"/>
      <c r="M694" s="34"/>
      <c r="N694" s="34"/>
      <c r="R694" s="46"/>
      <c r="S694" s="46"/>
      <c r="T694" s="46"/>
      <c r="U694" s="38"/>
      <c r="V694" s="39"/>
      <c r="W694" s="40"/>
      <c r="X694" s="39"/>
      <c r="Y694" s="41"/>
    </row>
    <row r="695" s="5" customFormat="1" spans="4:25">
      <c r="D695" s="46"/>
      <c r="E695" s="46"/>
      <c r="G695" s="33"/>
      <c r="M695" s="34"/>
      <c r="N695" s="34"/>
      <c r="R695" s="46"/>
      <c r="S695" s="46"/>
      <c r="T695" s="46"/>
      <c r="U695" s="38"/>
      <c r="V695" s="39"/>
      <c r="W695" s="40"/>
      <c r="X695" s="39"/>
      <c r="Y695" s="41"/>
    </row>
    <row r="696" s="5" customFormat="1" spans="4:25">
      <c r="D696" s="46"/>
      <c r="E696" s="46"/>
      <c r="G696" s="33"/>
      <c r="M696" s="34"/>
      <c r="N696" s="34"/>
      <c r="R696" s="46"/>
      <c r="S696" s="46"/>
      <c r="T696" s="46"/>
      <c r="U696" s="38"/>
      <c r="V696" s="39"/>
      <c r="W696" s="40"/>
      <c r="X696" s="39"/>
      <c r="Y696" s="41"/>
    </row>
    <row r="697" s="5" customFormat="1" spans="4:25">
      <c r="D697" s="46"/>
      <c r="E697" s="46"/>
      <c r="G697" s="33"/>
      <c r="M697" s="34"/>
      <c r="N697" s="34"/>
      <c r="R697" s="46"/>
      <c r="S697" s="46"/>
      <c r="T697" s="46"/>
      <c r="U697" s="38"/>
      <c r="V697" s="39"/>
      <c r="W697" s="40"/>
      <c r="X697" s="39"/>
      <c r="Y697" s="41"/>
    </row>
    <row r="698" s="5" customFormat="1" spans="4:25">
      <c r="D698" s="46"/>
      <c r="E698" s="46"/>
      <c r="G698" s="33"/>
      <c r="M698" s="34"/>
      <c r="N698" s="34"/>
      <c r="R698" s="46"/>
      <c r="S698" s="46"/>
      <c r="T698" s="46"/>
      <c r="U698" s="38"/>
      <c r="V698" s="39"/>
      <c r="W698" s="40"/>
      <c r="X698" s="39"/>
      <c r="Y698" s="41"/>
    </row>
    <row r="699" s="5" customFormat="1" spans="4:25">
      <c r="D699" s="46"/>
      <c r="E699" s="46"/>
      <c r="G699" s="33"/>
      <c r="M699" s="34"/>
      <c r="N699" s="34"/>
      <c r="R699" s="46"/>
      <c r="S699" s="46"/>
      <c r="T699" s="46"/>
      <c r="U699" s="38"/>
      <c r="V699" s="39"/>
      <c r="W699" s="40"/>
      <c r="X699" s="39"/>
      <c r="Y699" s="41"/>
    </row>
    <row r="700" s="5" customFormat="1" spans="4:25">
      <c r="D700" s="46"/>
      <c r="E700" s="46"/>
      <c r="G700" s="33"/>
      <c r="M700" s="34"/>
      <c r="N700" s="34"/>
      <c r="R700" s="46"/>
      <c r="S700" s="46"/>
      <c r="T700" s="46"/>
      <c r="U700" s="38"/>
      <c r="V700" s="39"/>
      <c r="W700" s="40"/>
      <c r="X700" s="39"/>
      <c r="Y700" s="41"/>
    </row>
    <row r="701" s="5" customFormat="1" spans="4:25">
      <c r="D701" s="46"/>
      <c r="E701" s="46"/>
      <c r="G701" s="33"/>
      <c r="M701" s="34"/>
      <c r="N701" s="34"/>
      <c r="R701" s="46"/>
      <c r="S701" s="46"/>
      <c r="T701" s="46"/>
      <c r="U701" s="38"/>
      <c r="V701" s="39"/>
      <c r="W701" s="40"/>
      <c r="X701" s="39"/>
      <c r="Y701" s="41"/>
    </row>
    <row r="702" s="5" customFormat="1" spans="4:25">
      <c r="D702" s="46"/>
      <c r="E702" s="46"/>
      <c r="G702" s="33"/>
      <c r="M702" s="34"/>
      <c r="N702" s="34"/>
      <c r="R702" s="46"/>
      <c r="S702" s="46"/>
      <c r="T702" s="46"/>
      <c r="U702" s="38"/>
      <c r="V702" s="39"/>
      <c r="W702" s="40"/>
      <c r="X702" s="39"/>
      <c r="Y702" s="41"/>
    </row>
    <row r="703" s="5" customFormat="1" spans="4:25">
      <c r="D703" s="46"/>
      <c r="E703" s="46"/>
      <c r="G703" s="33"/>
      <c r="M703" s="34"/>
      <c r="N703" s="34"/>
      <c r="R703" s="46"/>
      <c r="S703" s="46"/>
      <c r="T703" s="46"/>
      <c r="U703" s="38"/>
      <c r="V703" s="39"/>
      <c r="W703" s="40"/>
      <c r="X703" s="39"/>
      <c r="Y703" s="41"/>
    </row>
    <row r="704" s="5" customFormat="1" spans="4:25">
      <c r="D704" s="46"/>
      <c r="E704" s="46"/>
      <c r="G704" s="33"/>
      <c r="M704" s="34"/>
      <c r="N704" s="34"/>
      <c r="R704" s="46"/>
      <c r="S704" s="46"/>
      <c r="T704" s="46"/>
      <c r="U704" s="38"/>
      <c r="V704" s="39"/>
      <c r="W704" s="40"/>
      <c r="X704" s="39"/>
      <c r="Y704" s="41"/>
    </row>
    <row r="705" s="5" customFormat="1" spans="4:25">
      <c r="D705" s="46"/>
      <c r="E705" s="46"/>
      <c r="G705" s="33"/>
      <c r="M705" s="34"/>
      <c r="N705" s="34"/>
      <c r="R705" s="46"/>
      <c r="S705" s="46"/>
      <c r="T705" s="46"/>
      <c r="U705" s="38"/>
      <c r="V705" s="39"/>
      <c r="W705" s="40"/>
      <c r="X705" s="39"/>
      <c r="Y705" s="41"/>
    </row>
    <row r="706" s="5" customFormat="1" spans="4:25">
      <c r="D706" s="46"/>
      <c r="E706" s="46"/>
      <c r="G706" s="33"/>
      <c r="M706" s="34"/>
      <c r="N706" s="34"/>
      <c r="R706" s="46"/>
      <c r="S706" s="46"/>
      <c r="T706" s="46"/>
      <c r="U706" s="38"/>
      <c r="V706" s="39"/>
      <c r="W706" s="40"/>
      <c r="X706" s="39"/>
      <c r="Y706" s="41"/>
    </row>
    <row r="707" s="5" customFormat="1" spans="4:25">
      <c r="D707" s="46"/>
      <c r="E707" s="46"/>
      <c r="G707" s="33"/>
      <c r="M707" s="34"/>
      <c r="N707" s="34"/>
      <c r="R707" s="46"/>
      <c r="S707" s="46"/>
      <c r="T707" s="46"/>
      <c r="U707" s="38"/>
      <c r="V707" s="39"/>
      <c r="W707" s="40"/>
      <c r="X707" s="39"/>
      <c r="Y707" s="41"/>
    </row>
    <row r="708" s="5" customFormat="1" spans="4:25">
      <c r="D708" s="46"/>
      <c r="E708" s="46"/>
      <c r="G708" s="33"/>
      <c r="M708" s="34"/>
      <c r="N708" s="34"/>
      <c r="R708" s="46"/>
      <c r="S708" s="46"/>
      <c r="T708" s="46"/>
      <c r="U708" s="38"/>
      <c r="V708" s="39"/>
      <c r="W708" s="40"/>
      <c r="X708" s="39"/>
      <c r="Y708" s="41"/>
    </row>
    <row r="709" s="5" customFormat="1" spans="4:25">
      <c r="D709" s="46"/>
      <c r="E709" s="46"/>
      <c r="G709" s="33"/>
      <c r="M709" s="34"/>
      <c r="N709" s="34"/>
      <c r="R709" s="46"/>
      <c r="S709" s="46"/>
      <c r="T709" s="46"/>
      <c r="U709" s="38"/>
      <c r="V709" s="39"/>
      <c r="W709" s="40"/>
      <c r="X709" s="39"/>
      <c r="Y709" s="41"/>
    </row>
    <row r="710" s="5" customFormat="1" spans="4:25">
      <c r="D710" s="46"/>
      <c r="E710" s="46"/>
      <c r="G710" s="33"/>
      <c r="M710" s="34"/>
      <c r="N710" s="34"/>
      <c r="R710" s="46"/>
      <c r="S710" s="46"/>
      <c r="T710" s="46"/>
      <c r="U710" s="38"/>
      <c r="V710" s="39"/>
      <c r="W710" s="40"/>
      <c r="X710" s="39"/>
      <c r="Y710" s="41"/>
    </row>
    <row r="711" s="5" customFormat="1" spans="4:25">
      <c r="D711" s="46"/>
      <c r="E711" s="46"/>
      <c r="G711" s="33"/>
      <c r="M711" s="34"/>
      <c r="N711" s="34"/>
      <c r="R711" s="46"/>
      <c r="S711" s="46"/>
      <c r="T711" s="46"/>
      <c r="U711" s="38"/>
      <c r="V711" s="39"/>
      <c r="W711" s="40"/>
      <c r="X711" s="39"/>
      <c r="Y711" s="41"/>
    </row>
    <row r="712" s="5" customFormat="1" spans="4:25">
      <c r="D712" s="46"/>
      <c r="E712" s="46"/>
      <c r="G712" s="33"/>
      <c r="M712" s="34"/>
      <c r="N712" s="34"/>
      <c r="R712" s="46"/>
      <c r="S712" s="46"/>
      <c r="T712" s="46"/>
      <c r="U712" s="38"/>
      <c r="V712" s="39"/>
      <c r="W712" s="40"/>
      <c r="X712" s="39"/>
      <c r="Y712" s="41"/>
    </row>
    <row r="713" s="5" customFormat="1" spans="4:25">
      <c r="D713" s="46"/>
      <c r="E713" s="46"/>
      <c r="G713" s="33"/>
      <c r="M713" s="34"/>
      <c r="N713" s="34"/>
      <c r="R713" s="46"/>
      <c r="S713" s="46"/>
      <c r="T713" s="46"/>
      <c r="U713" s="38"/>
      <c r="V713" s="39"/>
      <c r="W713" s="40"/>
      <c r="X713" s="39"/>
      <c r="Y713" s="41"/>
    </row>
    <row r="714" s="5" customFormat="1" spans="4:25">
      <c r="D714" s="46"/>
      <c r="E714" s="46"/>
      <c r="G714" s="33"/>
      <c r="M714" s="34"/>
      <c r="N714" s="34"/>
      <c r="R714" s="46"/>
      <c r="S714" s="46"/>
      <c r="T714" s="46"/>
      <c r="U714" s="38"/>
      <c r="V714" s="39"/>
      <c r="W714" s="40"/>
      <c r="X714" s="39"/>
      <c r="Y714" s="41"/>
    </row>
    <row r="715" s="5" customFormat="1" spans="4:25">
      <c r="D715" s="46"/>
      <c r="E715" s="46"/>
      <c r="G715" s="33"/>
      <c r="M715" s="34"/>
      <c r="N715" s="34"/>
      <c r="R715" s="46"/>
      <c r="S715" s="46"/>
      <c r="T715" s="46"/>
      <c r="U715" s="38"/>
      <c r="V715" s="39"/>
      <c r="W715" s="40"/>
      <c r="X715" s="39"/>
      <c r="Y715" s="41"/>
    </row>
    <row r="716" s="5" customFormat="1" spans="4:25">
      <c r="D716" s="46"/>
      <c r="E716" s="46"/>
      <c r="G716" s="33"/>
      <c r="M716" s="34"/>
      <c r="N716" s="34"/>
      <c r="R716" s="46"/>
      <c r="S716" s="46"/>
      <c r="T716" s="46"/>
      <c r="U716" s="38"/>
      <c r="V716" s="39"/>
      <c r="W716" s="40"/>
      <c r="X716" s="39"/>
      <c r="Y716" s="41"/>
    </row>
    <row r="717" s="5" customFormat="1" spans="4:25">
      <c r="D717" s="46"/>
      <c r="E717" s="46"/>
      <c r="G717" s="33"/>
      <c r="M717" s="34"/>
      <c r="N717" s="34"/>
      <c r="R717" s="46"/>
      <c r="S717" s="46"/>
      <c r="T717" s="46"/>
      <c r="U717" s="38"/>
      <c r="V717" s="39"/>
      <c r="W717" s="40"/>
      <c r="X717" s="39"/>
      <c r="Y717" s="41"/>
    </row>
    <row r="718" s="5" customFormat="1" spans="4:25">
      <c r="D718" s="46"/>
      <c r="E718" s="46"/>
      <c r="G718" s="33"/>
      <c r="M718" s="34"/>
      <c r="N718" s="34"/>
      <c r="R718" s="46"/>
      <c r="S718" s="46"/>
      <c r="T718" s="46"/>
      <c r="U718" s="38"/>
      <c r="V718" s="39"/>
      <c r="W718" s="40"/>
      <c r="X718" s="39"/>
      <c r="Y718" s="41"/>
    </row>
    <row r="719" s="5" customFormat="1" spans="4:25">
      <c r="D719" s="46"/>
      <c r="E719" s="46"/>
      <c r="G719" s="33"/>
      <c r="M719" s="34"/>
      <c r="N719" s="34"/>
      <c r="R719" s="46"/>
      <c r="S719" s="46"/>
      <c r="T719" s="46"/>
      <c r="U719" s="38"/>
      <c r="V719" s="39"/>
      <c r="W719" s="40"/>
      <c r="X719" s="39"/>
      <c r="Y719" s="41"/>
    </row>
    <row r="720" s="5" customFormat="1" spans="4:25">
      <c r="D720" s="46"/>
      <c r="E720" s="46"/>
      <c r="G720" s="33"/>
      <c r="M720" s="34"/>
      <c r="N720" s="34"/>
      <c r="R720" s="46"/>
      <c r="S720" s="46"/>
      <c r="T720" s="46"/>
      <c r="U720" s="38"/>
      <c r="V720" s="39"/>
      <c r="W720" s="40"/>
      <c r="X720" s="39"/>
      <c r="Y720" s="41"/>
    </row>
    <row r="721" s="5" customFormat="1" spans="4:25">
      <c r="D721" s="46"/>
      <c r="E721" s="46"/>
      <c r="G721" s="33"/>
      <c r="M721" s="34"/>
      <c r="N721" s="34"/>
      <c r="R721" s="46"/>
      <c r="S721" s="46"/>
      <c r="T721" s="46"/>
      <c r="U721" s="38"/>
      <c r="V721" s="39"/>
      <c r="W721" s="40"/>
      <c r="X721" s="39"/>
      <c r="Y721" s="41"/>
    </row>
    <row r="722" s="5" customFormat="1" spans="4:25">
      <c r="D722" s="46"/>
      <c r="E722" s="46"/>
      <c r="G722" s="33"/>
      <c r="M722" s="34"/>
      <c r="N722" s="34"/>
      <c r="R722" s="46"/>
      <c r="S722" s="46"/>
      <c r="T722" s="46"/>
      <c r="U722" s="38"/>
      <c r="V722" s="39"/>
      <c r="W722" s="40"/>
      <c r="X722" s="39"/>
      <c r="Y722" s="41"/>
    </row>
    <row r="723" s="5" customFormat="1" spans="4:25">
      <c r="D723" s="46"/>
      <c r="E723" s="46"/>
      <c r="G723" s="33"/>
      <c r="M723" s="34"/>
      <c r="N723" s="34"/>
      <c r="R723" s="46"/>
      <c r="S723" s="46"/>
      <c r="T723" s="46"/>
      <c r="U723" s="38"/>
      <c r="V723" s="39"/>
      <c r="W723" s="40"/>
      <c r="X723" s="39"/>
      <c r="Y723" s="41"/>
    </row>
    <row r="724" s="5" customFormat="1" spans="4:25">
      <c r="D724" s="46"/>
      <c r="E724" s="46"/>
      <c r="G724" s="33"/>
      <c r="M724" s="34"/>
      <c r="N724" s="34"/>
      <c r="R724" s="46"/>
      <c r="S724" s="46"/>
      <c r="T724" s="46"/>
      <c r="U724" s="38"/>
      <c r="V724" s="39"/>
      <c r="W724" s="40"/>
      <c r="X724" s="39"/>
      <c r="Y724" s="41"/>
    </row>
    <row r="725" s="5" customFormat="1" spans="4:25">
      <c r="D725" s="46"/>
      <c r="E725" s="46"/>
      <c r="G725" s="33"/>
      <c r="M725" s="34"/>
      <c r="N725" s="34"/>
      <c r="R725" s="46"/>
      <c r="S725" s="46"/>
      <c r="T725" s="46"/>
      <c r="U725" s="38"/>
      <c r="V725" s="39"/>
      <c r="W725" s="40"/>
      <c r="X725" s="39"/>
      <c r="Y725" s="41"/>
    </row>
    <row r="726" s="5" customFormat="1" spans="4:25">
      <c r="D726" s="46"/>
      <c r="E726" s="46"/>
      <c r="G726" s="33"/>
      <c r="M726" s="34"/>
      <c r="N726" s="34"/>
      <c r="R726" s="46"/>
      <c r="S726" s="46"/>
      <c r="T726" s="46"/>
      <c r="U726" s="38"/>
      <c r="V726" s="39"/>
      <c r="W726" s="40"/>
      <c r="X726" s="39"/>
      <c r="Y726" s="41"/>
    </row>
    <row r="727" s="5" customFormat="1" spans="4:25">
      <c r="D727" s="46"/>
      <c r="E727" s="46"/>
      <c r="G727" s="33"/>
      <c r="M727" s="34"/>
      <c r="N727" s="34"/>
      <c r="R727" s="46"/>
      <c r="S727" s="46"/>
      <c r="T727" s="46"/>
      <c r="U727" s="38"/>
      <c r="V727" s="39"/>
      <c r="W727" s="40"/>
      <c r="X727" s="39"/>
      <c r="Y727" s="41"/>
    </row>
    <row r="728" s="5" customFormat="1" spans="4:25">
      <c r="D728" s="46"/>
      <c r="E728" s="46"/>
      <c r="G728" s="33"/>
      <c r="M728" s="34"/>
      <c r="N728" s="34"/>
      <c r="R728" s="46"/>
      <c r="S728" s="46"/>
      <c r="T728" s="46"/>
      <c r="U728" s="38"/>
      <c r="V728" s="39"/>
      <c r="W728" s="40"/>
      <c r="X728" s="39"/>
      <c r="Y728" s="41"/>
    </row>
    <row r="729" s="5" customFormat="1" spans="4:25">
      <c r="D729" s="46"/>
      <c r="E729" s="46"/>
      <c r="G729" s="33"/>
      <c r="M729" s="34"/>
      <c r="N729" s="34"/>
      <c r="R729" s="46"/>
      <c r="S729" s="46"/>
      <c r="T729" s="46"/>
      <c r="U729" s="38"/>
      <c r="V729" s="39"/>
      <c r="W729" s="40"/>
      <c r="X729" s="39"/>
      <c r="Y729" s="41"/>
    </row>
    <row r="730" s="5" customFormat="1" spans="4:25">
      <c r="D730" s="46"/>
      <c r="E730" s="46"/>
      <c r="G730" s="33"/>
      <c r="M730" s="34"/>
      <c r="N730" s="34"/>
      <c r="R730" s="46"/>
      <c r="S730" s="46"/>
      <c r="T730" s="46"/>
      <c r="U730" s="38"/>
      <c r="V730" s="39"/>
      <c r="W730" s="40"/>
      <c r="X730" s="39"/>
      <c r="Y730" s="41"/>
    </row>
    <row r="731" s="5" customFormat="1" spans="4:25">
      <c r="D731" s="46"/>
      <c r="E731" s="46"/>
      <c r="G731" s="33"/>
      <c r="M731" s="34"/>
      <c r="N731" s="34"/>
      <c r="R731" s="46"/>
      <c r="S731" s="46"/>
      <c r="T731" s="46"/>
      <c r="U731" s="38"/>
      <c r="V731" s="39"/>
      <c r="W731" s="40"/>
      <c r="X731" s="39"/>
      <c r="Y731" s="41"/>
    </row>
    <row r="732" s="5" customFormat="1" spans="4:25">
      <c r="D732" s="46"/>
      <c r="E732" s="46"/>
      <c r="G732" s="33"/>
      <c r="M732" s="34"/>
      <c r="N732" s="34"/>
      <c r="R732" s="46"/>
      <c r="S732" s="46"/>
      <c r="T732" s="46"/>
      <c r="U732" s="38"/>
      <c r="V732" s="39"/>
      <c r="W732" s="40"/>
      <c r="X732" s="39"/>
      <c r="Y732" s="41"/>
    </row>
    <row r="733" s="5" customFormat="1" spans="4:25">
      <c r="D733" s="46"/>
      <c r="E733" s="46"/>
      <c r="G733" s="33"/>
      <c r="M733" s="34"/>
      <c r="N733" s="34"/>
      <c r="R733" s="46"/>
      <c r="S733" s="46"/>
      <c r="T733" s="46"/>
      <c r="U733" s="38"/>
      <c r="V733" s="39"/>
      <c r="W733" s="40"/>
      <c r="X733" s="39"/>
      <c r="Y733" s="41"/>
    </row>
    <row r="734" s="5" customFormat="1" spans="4:25">
      <c r="D734" s="46"/>
      <c r="E734" s="46"/>
      <c r="G734" s="33"/>
      <c r="M734" s="34"/>
      <c r="N734" s="34"/>
      <c r="R734" s="46"/>
      <c r="S734" s="46"/>
      <c r="T734" s="46"/>
      <c r="U734" s="38"/>
      <c r="V734" s="39"/>
      <c r="W734" s="40"/>
      <c r="X734" s="39"/>
      <c r="Y734" s="41"/>
    </row>
    <row r="735" s="5" customFormat="1" spans="4:25">
      <c r="D735" s="46"/>
      <c r="E735" s="46"/>
      <c r="G735" s="33"/>
      <c r="M735" s="34"/>
      <c r="N735" s="34"/>
      <c r="R735" s="46"/>
      <c r="S735" s="46"/>
      <c r="T735" s="46"/>
      <c r="U735" s="38"/>
      <c r="V735" s="39"/>
      <c r="W735" s="40"/>
      <c r="X735" s="39"/>
      <c r="Y735" s="41"/>
    </row>
    <row r="736" s="5" customFormat="1" spans="4:25">
      <c r="D736" s="46"/>
      <c r="E736" s="46"/>
      <c r="G736" s="33"/>
      <c r="M736" s="34"/>
      <c r="N736" s="34"/>
      <c r="R736" s="46"/>
      <c r="S736" s="46"/>
      <c r="T736" s="46"/>
      <c r="U736" s="38"/>
      <c r="V736" s="39"/>
      <c r="W736" s="40"/>
      <c r="X736" s="39"/>
      <c r="Y736" s="41"/>
    </row>
    <row r="737" s="5" customFormat="1" spans="4:25">
      <c r="D737" s="46"/>
      <c r="E737" s="46"/>
      <c r="G737" s="33"/>
      <c r="M737" s="34"/>
      <c r="N737" s="34"/>
      <c r="R737" s="46"/>
      <c r="S737" s="46"/>
      <c r="T737" s="46"/>
      <c r="U737" s="38"/>
      <c r="V737" s="39"/>
      <c r="W737" s="40"/>
      <c r="X737" s="39"/>
      <c r="Y737" s="41"/>
    </row>
    <row r="738" s="5" customFormat="1" spans="4:25">
      <c r="D738" s="46"/>
      <c r="E738" s="46"/>
      <c r="G738" s="33"/>
      <c r="M738" s="34"/>
      <c r="N738" s="34"/>
      <c r="R738" s="46"/>
      <c r="S738" s="46"/>
      <c r="T738" s="46"/>
      <c r="U738" s="38"/>
      <c r="V738" s="39"/>
      <c r="W738" s="40"/>
      <c r="X738" s="39"/>
      <c r="Y738" s="41"/>
    </row>
    <row r="739" s="5" customFormat="1" spans="4:25">
      <c r="D739" s="46"/>
      <c r="E739" s="46"/>
      <c r="G739" s="33"/>
      <c r="M739" s="34"/>
      <c r="N739" s="34"/>
      <c r="R739" s="46"/>
      <c r="S739" s="46"/>
      <c r="T739" s="46"/>
      <c r="U739" s="38"/>
      <c r="V739" s="39"/>
      <c r="W739" s="40"/>
      <c r="X739" s="39"/>
      <c r="Y739" s="41"/>
    </row>
    <row r="740" s="5" customFormat="1" spans="4:25">
      <c r="D740" s="46"/>
      <c r="E740" s="46"/>
      <c r="G740" s="33"/>
      <c r="M740" s="34"/>
      <c r="N740" s="34"/>
      <c r="R740" s="46"/>
      <c r="S740" s="46"/>
      <c r="T740" s="46"/>
      <c r="U740" s="38"/>
      <c r="V740" s="39"/>
      <c r="W740" s="40"/>
      <c r="X740" s="39"/>
      <c r="Y740" s="41"/>
    </row>
    <row r="741" s="5" customFormat="1" spans="4:25">
      <c r="D741" s="46"/>
      <c r="E741" s="46"/>
      <c r="G741" s="33"/>
      <c r="M741" s="34"/>
      <c r="N741" s="34"/>
      <c r="R741" s="46"/>
      <c r="S741" s="46"/>
      <c r="T741" s="46"/>
      <c r="U741" s="38"/>
      <c r="V741" s="39"/>
      <c r="W741" s="40"/>
      <c r="X741" s="39"/>
      <c r="Y741" s="41"/>
    </row>
    <row r="742" s="5" customFormat="1" spans="4:25">
      <c r="D742" s="46"/>
      <c r="E742" s="46"/>
      <c r="G742" s="33"/>
      <c r="M742" s="34"/>
      <c r="N742" s="34"/>
      <c r="R742" s="46"/>
      <c r="S742" s="46"/>
      <c r="T742" s="46"/>
      <c r="U742" s="38"/>
      <c r="V742" s="39"/>
      <c r="W742" s="40"/>
      <c r="X742" s="39"/>
      <c r="Y742" s="41"/>
    </row>
    <row r="743" s="5" customFormat="1" spans="4:25">
      <c r="D743" s="46"/>
      <c r="E743" s="46"/>
      <c r="G743" s="33"/>
      <c r="M743" s="34"/>
      <c r="N743" s="34"/>
      <c r="R743" s="46"/>
      <c r="S743" s="46"/>
      <c r="T743" s="46"/>
      <c r="U743" s="38"/>
      <c r="V743" s="39"/>
      <c r="W743" s="40"/>
      <c r="X743" s="39"/>
      <c r="Y743" s="41"/>
    </row>
    <row r="744" s="5" customFormat="1" spans="4:25">
      <c r="D744" s="46"/>
      <c r="E744" s="46"/>
      <c r="G744" s="33"/>
      <c r="M744" s="34"/>
      <c r="N744" s="34"/>
      <c r="R744" s="46"/>
      <c r="S744" s="46"/>
      <c r="T744" s="46"/>
      <c r="U744" s="38"/>
      <c r="V744" s="39"/>
      <c r="W744" s="40"/>
      <c r="X744" s="39"/>
      <c r="Y744" s="41"/>
    </row>
    <row r="745" s="5" customFormat="1" spans="4:25">
      <c r="D745" s="46"/>
      <c r="E745" s="46"/>
      <c r="G745" s="33"/>
      <c r="M745" s="34"/>
      <c r="N745" s="34"/>
      <c r="R745" s="46"/>
      <c r="S745" s="46"/>
      <c r="T745" s="46"/>
      <c r="U745" s="38"/>
      <c r="V745" s="39"/>
      <c r="W745" s="40"/>
      <c r="X745" s="39"/>
      <c r="Y745" s="41"/>
    </row>
    <row r="746" s="5" customFormat="1" spans="4:25">
      <c r="D746" s="46"/>
      <c r="E746" s="46"/>
      <c r="G746" s="33"/>
      <c r="M746" s="34"/>
      <c r="N746" s="34"/>
      <c r="R746" s="46"/>
      <c r="S746" s="46"/>
      <c r="T746" s="46"/>
      <c r="U746" s="38"/>
      <c r="V746" s="39"/>
      <c r="W746" s="40"/>
      <c r="X746" s="39"/>
      <c r="Y746" s="41"/>
    </row>
    <row r="747" s="5" customFormat="1" spans="4:25">
      <c r="D747" s="46"/>
      <c r="E747" s="46"/>
      <c r="G747" s="33"/>
      <c r="M747" s="34"/>
      <c r="N747" s="34"/>
      <c r="R747" s="46"/>
      <c r="S747" s="46"/>
      <c r="T747" s="46"/>
      <c r="U747" s="38"/>
      <c r="V747" s="39"/>
      <c r="W747" s="40"/>
      <c r="X747" s="39"/>
      <c r="Y747" s="41"/>
    </row>
    <row r="748" s="5" customFormat="1" spans="4:25">
      <c r="D748" s="46"/>
      <c r="E748" s="46"/>
      <c r="G748" s="33"/>
      <c r="M748" s="34"/>
      <c r="N748" s="34"/>
      <c r="R748" s="46"/>
      <c r="S748" s="46"/>
      <c r="T748" s="46"/>
      <c r="U748" s="38"/>
      <c r="V748" s="39"/>
      <c r="W748" s="40"/>
      <c r="X748" s="39"/>
      <c r="Y748" s="41"/>
    </row>
    <row r="749" s="5" customFormat="1" spans="4:25">
      <c r="D749" s="46"/>
      <c r="E749" s="46"/>
      <c r="G749" s="33"/>
      <c r="M749" s="34"/>
      <c r="N749" s="34"/>
      <c r="R749" s="46"/>
      <c r="S749" s="46"/>
      <c r="T749" s="46"/>
      <c r="U749" s="38"/>
      <c r="V749" s="39"/>
      <c r="W749" s="40"/>
      <c r="X749" s="39"/>
      <c r="Y749" s="41"/>
    </row>
    <row r="750" s="5" customFormat="1" spans="4:25">
      <c r="D750" s="46"/>
      <c r="E750" s="46"/>
      <c r="G750" s="33"/>
      <c r="M750" s="34"/>
      <c r="N750" s="34"/>
      <c r="R750" s="46"/>
      <c r="S750" s="46"/>
      <c r="T750" s="46"/>
      <c r="U750" s="38"/>
      <c r="V750" s="39"/>
      <c r="W750" s="40"/>
      <c r="X750" s="39"/>
      <c r="Y750" s="41"/>
    </row>
    <row r="751" s="5" customFormat="1" spans="4:25">
      <c r="D751" s="46"/>
      <c r="E751" s="46"/>
      <c r="G751" s="33"/>
      <c r="M751" s="34"/>
      <c r="N751" s="34"/>
      <c r="R751" s="46"/>
      <c r="S751" s="46"/>
      <c r="T751" s="46"/>
      <c r="U751" s="38"/>
      <c r="V751" s="39"/>
      <c r="W751" s="40"/>
      <c r="X751" s="39"/>
      <c r="Y751" s="41"/>
    </row>
    <row r="752" s="5" customFormat="1" spans="4:25">
      <c r="D752" s="46"/>
      <c r="E752" s="46"/>
      <c r="G752" s="33"/>
      <c r="M752" s="34"/>
      <c r="N752" s="34"/>
      <c r="R752" s="46"/>
      <c r="S752" s="46"/>
      <c r="T752" s="46"/>
      <c r="U752" s="38"/>
      <c r="V752" s="39"/>
      <c r="W752" s="40"/>
      <c r="X752" s="39"/>
      <c r="Y752" s="41"/>
    </row>
    <row r="753" s="5" customFormat="1" spans="4:25">
      <c r="D753" s="46"/>
      <c r="E753" s="46"/>
      <c r="G753" s="33"/>
      <c r="M753" s="34"/>
      <c r="N753" s="34"/>
      <c r="R753" s="46"/>
      <c r="S753" s="46"/>
      <c r="T753" s="46"/>
      <c r="U753" s="38"/>
      <c r="V753" s="39"/>
      <c r="W753" s="40"/>
      <c r="X753" s="39"/>
      <c r="Y753" s="41"/>
    </row>
    <row r="754" s="5" customFormat="1" spans="4:25">
      <c r="D754" s="46"/>
      <c r="E754" s="46"/>
      <c r="G754" s="33"/>
      <c r="M754" s="34"/>
      <c r="N754" s="34"/>
      <c r="R754" s="46"/>
      <c r="S754" s="46"/>
      <c r="T754" s="46"/>
      <c r="U754" s="38"/>
      <c r="V754" s="39"/>
      <c r="W754" s="40"/>
      <c r="X754" s="39"/>
      <c r="Y754" s="41"/>
    </row>
    <row r="755" s="5" customFormat="1" spans="4:25">
      <c r="D755" s="46"/>
      <c r="E755" s="46"/>
      <c r="G755" s="33"/>
      <c r="M755" s="34"/>
      <c r="N755" s="34"/>
      <c r="R755" s="46"/>
      <c r="S755" s="46"/>
      <c r="T755" s="46"/>
      <c r="U755" s="38"/>
      <c r="V755" s="39"/>
      <c r="W755" s="40"/>
      <c r="X755" s="39"/>
      <c r="Y755" s="41"/>
    </row>
    <row r="756" s="5" customFormat="1" spans="4:25">
      <c r="D756" s="46"/>
      <c r="E756" s="46"/>
      <c r="G756" s="33"/>
      <c r="M756" s="34"/>
      <c r="N756" s="34"/>
      <c r="R756" s="46"/>
      <c r="S756" s="46"/>
      <c r="T756" s="46"/>
      <c r="U756" s="38"/>
      <c r="V756" s="39"/>
      <c r="W756" s="40"/>
      <c r="X756" s="39"/>
      <c r="Y756" s="41"/>
    </row>
    <row r="757" s="5" customFormat="1" spans="4:25">
      <c r="D757" s="46"/>
      <c r="E757" s="46"/>
      <c r="G757" s="33"/>
      <c r="M757" s="34"/>
      <c r="N757" s="34"/>
      <c r="R757" s="46"/>
      <c r="S757" s="46"/>
      <c r="T757" s="46"/>
      <c r="U757" s="38"/>
      <c r="V757" s="39"/>
      <c r="W757" s="40"/>
      <c r="X757" s="39"/>
      <c r="Y757" s="41"/>
    </row>
    <row r="758" s="5" customFormat="1" spans="4:25">
      <c r="D758" s="46"/>
      <c r="E758" s="46"/>
      <c r="G758" s="33"/>
      <c r="M758" s="34"/>
      <c r="N758" s="34"/>
      <c r="R758" s="46"/>
      <c r="S758" s="46"/>
      <c r="T758" s="46"/>
      <c r="U758" s="38"/>
      <c r="V758" s="39"/>
      <c r="W758" s="40"/>
      <c r="X758" s="39"/>
      <c r="Y758" s="41"/>
    </row>
    <row r="759" s="5" customFormat="1" spans="4:25">
      <c r="D759" s="46"/>
      <c r="E759" s="46"/>
      <c r="G759" s="33"/>
      <c r="M759" s="34"/>
      <c r="N759" s="34"/>
      <c r="R759" s="46"/>
      <c r="S759" s="46"/>
      <c r="T759" s="46"/>
      <c r="U759" s="38"/>
      <c r="V759" s="39"/>
      <c r="W759" s="40"/>
      <c r="X759" s="39"/>
      <c r="Y759" s="41"/>
    </row>
    <row r="760" s="5" customFormat="1" spans="4:25">
      <c r="D760" s="46"/>
      <c r="E760" s="46"/>
      <c r="G760" s="33"/>
      <c r="M760" s="34"/>
      <c r="N760" s="34"/>
      <c r="R760" s="46"/>
      <c r="S760" s="46"/>
      <c r="T760" s="46"/>
      <c r="U760" s="38"/>
      <c r="V760" s="39"/>
      <c r="W760" s="40"/>
      <c r="X760" s="39"/>
      <c r="Y760" s="41"/>
    </row>
    <row r="761" s="5" customFormat="1" spans="4:25">
      <c r="D761" s="46"/>
      <c r="E761" s="46"/>
      <c r="G761" s="33"/>
      <c r="M761" s="34"/>
      <c r="N761" s="34"/>
      <c r="R761" s="46"/>
      <c r="S761" s="46"/>
      <c r="T761" s="46"/>
      <c r="U761" s="38"/>
      <c r="V761" s="39"/>
      <c r="W761" s="40"/>
      <c r="X761" s="39"/>
      <c r="Y761" s="41"/>
    </row>
    <row r="762" s="5" customFormat="1" spans="4:25">
      <c r="D762" s="46"/>
      <c r="E762" s="46"/>
      <c r="G762" s="33"/>
      <c r="M762" s="34"/>
      <c r="N762" s="34"/>
      <c r="R762" s="46"/>
      <c r="S762" s="46"/>
      <c r="T762" s="46"/>
      <c r="U762" s="38"/>
      <c r="V762" s="39"/>
      <c r="W762" s="40"/>
      <c r="X762" s="39"/>
      <c r="Y762" s="41"/>
    </row>
    <row r="763" s="5" customFormat="1" spans="4:25">
      <c r="D763" s="46"/>
      <c r="E763" s="46"/>
      <c r="G763" s="33"/>
      <c r="M763" s="34"/>
      <c r="N763" s="34"/>
      <c r="R763" s="46"/>
      <c r="S763" s="46"/>
      <c r="T763" s="46"/>
      <c r="U763" s="38"/>
      <c r="V763" s="39"/>
      <c r="W763" s="40"/>
      <c r="X763" s="39"/>
      <c r="Y763" s="41"/>
    </row>
    <row r="764" s="5" customFormat="1" spans="4:25">
      <c r="D764" s="46"/>
      <c r="E764" s="46"/>
      <c r="G764" s="33"/>
      <c r="M764" s="34"/>
      <c r="N764" s="34"/>
      <c r="R764" s="46"/>
      <c r="S764" s="46"/>
      <c r="T764" s="46"/>
      <c r="U764" s="38"/>
      <c r="V764" s="39"/>
      <c r="W764" s="40"/>
      <c r="X764" s="39"/>
      <c r="Y764" s="41"/>
    </row>
    <row r="765" s="5" customFormat="1" spans="4:25">
      <c r="D765" s="46"/>
      <c r="E765" s="46"/>
      <c r="G765" s="33"/>
      <c r="M765" s="34"/>
      <c r="N765" s="34"/>
      <c r="R765" s="46"/>
      <c r="S765" s="46"/>
      <c r="T765" s="46"/>
      <c r="U765" s="38"/>
      <c r="V765" s="39"/>
      <c r="W765" s="40"/>
      <c r="X765" s="39"/>
      <c r="Y765" s="41"/>
    </row>
    <row r="766" s="5" customFormat="1" spans="4:25">
      <c r="D766" s="46"/>
      <c r="E766" s="46"/>
      <c r="G766" s="33"/>
      <c r="M766" s="34"/>
      <c r="N766" s="34"/>
      <c r="R766" s="46"/>
      <c r="S766" s="46"/>
      <c r="T766" s="46"/>
      <c r="U766" s="38"/>
      <c r="V766" s="39"/>
      <c r="W766" s="40"/>
      <c r="X766" s="39"/>
      <c r="Y766" s="41"/>
    </row>
    <row r="767" s="5" customFormat="1" spans="4:25">
      <c r="D767" s="46"/>
      <c r="E767" s="46"/>
      <c r="G767" s="33"/>
      <c r="M767" s="34"/>
      <c r="N767" s="34"/>
      <c r="R767" s="46"/>
      <c r="S767" s="46"/>
      <c r="T767" s="46"/>
      <c r="U767" s="38"/>
      <c r="V767" s="39"/>
      <c r="W767" s="40"/>
      <c r="X767" s="39"/>
      <c r="Y767" s="41"/>
    </row>
    <row r="768" s="5" customFormat="1" spans="4:25">
      <c r="D768" s="46"/>
      <c r="E768" s="46"/>
      <c r="G768" s="33"/>
      <c r="M768" s="34"/>
      <c r="N768" s="34"/>
      <c r="R768" s="46"/>
      <c r="S768" s="46"/>
      <c r="T768" s="46"/>
      <c r="U768" s="38"/>
      <c r="V768" s="39"/>
      <c r="W768" s="40"/>
      <c r="X768" s="39"/>
      <c r="Y768" s="41"/>
    </row>
    <row r="769" s="5" customFormat="1" spans="4:25">
      <c r="D769" s="46"/>
      <c r="E769" s="46"/>
      <c r="G769" s="33"/>
      <c r="M769" s="34"/>
      <c r="N769" s="34"/>
      <c r="R769" s="46"/>
      <c r="S769" s="46"/>
      <c r="T769" s="46"/>
      <c r="U769" s="38"/>
      <c r="V769" s="39"/>
      <c r="W769" s="40"/>
      <c r="X769" s="39"/>
      <c r="Y769" s="41"/>
    </row>
    <row r="770" s="5" customFormat="1" spans="4:25">
      <c r="D770" s="46"/>
      <c r="E770" s="46"/>
      <c r="G770" s="33"/>
      <c r="M770" s="34"/>
      <c r="N770" s="34"/>
      <c r="R770" s="46"/>
      <c r="S770" s="46"/>
      <c r="T770" s="46"/>
      <c r="U770" s="38"/>
      <c r="V770" s="39"/>
      <c r="W770" s="40"/>
      <c r="X770" s="39"/>
      <c r="Y770" s="41"/>
    </row>
    <row r="771" s="5" customFormat="1" spans="4:25">
      <c r="D771" s="46"/>
      <c r="E771" s="46"/>
      <c r="G771" s="33"/>
      <c r="M771" s="34"/>
      <c r="N771" s="34"/>
      <c r="R771" s="46"/>
      <c r="S771" s="46"/>
      <c r="T771" s="46"/>
      <c r="U771" s="38"/>
      <c r="V771" s="39"/>
      <c r="W771" s="40"/>
      <c r="X771" s="39"/>
      <c r="Y771" s="41"/>
    </row>
    <row r="772" s="5" customFormat="1" spans="4:25">
      <c r="D772" s="46"/>
      <c r="E772" s="46"/>
      <c r="G772" s="33"/>
      <c r="M772" s="34"/>
      <c r="N772" s="34"/>
      <c r="R772" s="46"/>
      <c r="S772" s="46"/>
      <c r="T772" s="46"/>
      <c r="U772" s="38"/>
      <c r="V772" s="39"/>
      <c r="W772" s="40"/>
      <c r="X772" s="39"/>
      <c r="Y772" s="41"/>
    </row>
    <row r="773" s="5" customFormat="1" spans="4:25">
      <c r="D773" s="46"/>
      <c r="E773" s="46"/>
      <c r="G773" s="33"/>
      <c r="M773" s="34"/>
      <c r="N773" s="34"/>
      <c r="R773" s="46"/>
      <c r="S773" s="46"/>
      <c r="T773" s="46"/>
      <c r="U773" s="38"/>
      <c r="V773" s="39"/>
      <c r="W773" s="40"/>
      <c r="X773" s="39"/>
      <c r="Y773" s="41"/>
    </row>
    <row r="774" s="5" customFormat="1" spans="4:25">
      <c r="D774" s="46"/>
      <c r="E774" s="46"/>
      <c r="G774" s="33"/>
      <c r="M774" s="34"/>
      <c r="N774" s="34"/>
      <c r="R774" s="46"/>
      <c r="S774" s="46"/>
      <c r="T774" s="46"/>
      <c r="U774" s="38"/>
      <c r="V774" s="39"/>
      <c r="W774" s="40"/>
      <c r="X774" s="39"/>
      <c r="Y774" s="41"/>
    </row>
    <row r="775" s="5" customFormat="1" spans="4:25">
      <c r="D775" s="46"/>
      <c r="E775" s="46"/>
      <c r="G775" s="33"/>
      <c r="M775" s="34"/>
      <c r="N775" s="34"/>
      <c r="R775" s="46"/>
      <c r="S775" s="46"/>
      <c r="T775" s="46"/>
      <c r="U775" s="38"/>
      <c r="V775" s="39"/>
      <c r="W775" s="40"/>
      <c r="X775" s="39"/>
      <c r="Y775" s="41"/>
    </row>
    <row r="776" s="5" customFormat="1" spans="4:25">
      <c r="D776" s="46"/>
      <c r="E776" s="46"/>
      <c r="G776" s="33"/>
      <c r="M776" s="34"/>
      <c r="N776" s="34"/>
      <c r="R776" s="46"/>
      <c r="S776" s="46"/>
      <c r="T776" s="46"/>
      <c r="U776" s="38"/>
      <c r="V776" s="39"/>
      <c r="W776" s="40"/>
      <c r="X776" s="39"/>
      <c r="Y776" s="41"/>
    </row>
    <row r="777" s="5" customFormat="1" spans="4:25">
      <c r="D777" s="46"/>
      <c r="E777" s="46"/>
      <c r="G777" s="33"/>
      <c r="M777" s="34"/>
      <c r="N777" s="34"/>
      <c r="R777" s="46"/>
      <c r="S777" s="46"/>
      <c r="T777" s="46"/>
      <c r="U777" s="38"/>
      <c r="V777" s="39"/>
      <c r="W777" s="40"/>
      <c r="X777" s="39"/>
      <c r="Y777" s="41"/>
    </row>
    <row r="778" s="5" customFormat="1" spans="4:25">
      <c r="D778" s="46"/>
      <c r="E778" s="46"/>
      <c r="G778" s="33"/>
      <c r="M778" s="34"/>
      <c r="N778" s="34"/>
      <c r="R778" s="46"/>
      <c r="S778" s="46"/>
      <c r="T778" s="46"/>
      <c r="U778" s="38"/>
      <c r="V778" s="39"/>
      <c r="W778" s="40"/>
      <c r="X778" s="39"/>
      <c r="Y778" s="41"/>
    </row>
    <row r="779" s="5" customFormat="1" spans="4:25">
      <c r="D779" s="46"/>
      <c r="E779" s="46"/>
      <c r="G779" s="33"/>
      <c r="M779" s="34"/>
      <c r="N779" s="34"/>
      <c r="R779" s="46"/>
      <c r="S779" s="46"/>
      <c r="T779" s="46"/>
      <c r="U779" s="38"/>
      <c r="V779" s="39"/>
      <c r="W779" s="40"/>
      <c r="X779" s="39"/>
      <c r="Y779" s="41"/>
    </row>
    <row r="780" s="5" customFormat="1" spans="4:25">
      <c r="D780" s="46"/>
      <c r="E780" s="46"/>
      <c r="G780" s="33"/>
      <c r="M780" s="34"/>
      <c r="N780" s="34"/>
      <c r="R780" s="46"/>
      <c r="S780" s="46"/>
      <c r="T780" s="46"/>
      <c r="U780" s="38"/>
      <c r="V780" s="39"/>
      <c r="W780" s="40"/>
      <c r="X780" s="39"/>
      <c r="Y780" s="41"/>
    </row>
    <row r="781" s="5" customFormat="1" spans="4:25">
      <c r="D781" s="46"/>
      <c r="E781" s="46"/>
      <c r="G781" s="33"/>
      <c r="M781" s="34"/>
      <c r="N781" s="34"/>
      <c r="R781" s="46"/>
      <c r="S781" s="46"/>
      <c r="T781" s="46"/>
      <c r="U781" s="38"/>
      <c r="V781" s="39"/>
      <c r="W781" s="40"/>
      <c r="X781" s="39"/>
      <c r="Y781" s="41"/>
    </row>
    <row r="782" s="5" customFormat="1" spans="4:25">
      <c r="D782" s="46"/>
      <c r="E782" s="46"/>
      <c r="G782" s="33"/>
      <c r="M782" s="34"/>
      <c r="N782" s="34"/>
      <c r="R782" s="46"/>
      <c r="S782" s="46"/>
      <c r="T782" s="46"/>
      <c r="U782" s="38"/>
      <c r="V782" s="39"/>
      <c r="W782" s="40"/>
      <c r="X782" s="39"/>
      <c r="Y782" s="41"/>
    </row>
    <row r="783" s="5" customFormat="1" spans="4:25">
      <c r="D783" s="46"/>
      <c r="E783" s="46"/>
      <c r="G783" s="33"/>
      <c r="M783" s="34"/>
      <c r="N783" s="34"/>
      <c r="R783" s="46"/>
      <c r="S783" s="46"/>
      <c r="T783" s="46"/>
      <c r="U783" s="38"/>
      <c r="V783" s="39"/>
      <c r="W783" s="40"/>
      <c r="X783" s="39"/>
      <c r="Y783" s="41"/>
    </row>
    <row r="784" s="5" customFormat="1" spans="4:25">
      <c r="D784" s="46"/>
      <c r="E784" s="46"/>
      <c r="G784" s="33"/>
      <c r="M784" s="34"/>
      <c r="N784" s="34"/>
      <c r="R784" s="46"/>
      <c r="S784" s="46"/>
      <c r="T784" s="46"/>
      <c r="U784" s="38"/>
      <c r="V784" s="39"/>
      <c r="W784" s="40"/>
      <c r="X784" s="39"/>
      <c r="Y784" s="41"/>
    </row>
    <row r="785" s="5" customFormat="1" spans="4:25">
      <c r="D785" s="46"/>
      <c r="E785" s="46"/>
      <c r="G785" s="33"/>
      <c r="M785" s="34"/>
      <c r="N785" s="34"/>
      <c r="R785" s="46"/>
      <c r="S785" s="46"/>
      <c r="T785" s="46"/>
      <c r="U785" s="38"/>
      <c r="V785" s="39"/>
      <c r="W785" s="40"/>
      <c r="X785" s="39"/>
      <c r="Y785" s="41"/>
    </row>
    <row r="786" s="5" customFormat="1" spans="4:25">
      <c r="D786" s="46"/>
      <c r="E786" s="46"/>
      <c r="G786" s="33"/>
      <c r="M786" s="34"/>
      <c r="N786" s="34"/>
      <c r="R786" s="46"/>
      <c r="S786" s="46"/>
      <c r="T786" s="46"/>
      <c r="U786" s="38"/>
      <c r="V786" s="39"/>
      <c r="W786" s="40"/>
      <c r="X786" s="39"/>
      <c r="Y786" s="41"/>
    </row>
    <row r="787" s="5" customFormat="1" spans="4:25">
      <c r="D787" s="46"/>
      <c r="E787" s="46"/>
      <c r="G787" s="33"/>
      <c r="M787" s="34"/>
      <c r="N787" s="34"/>
      <c r="R787" s="46"/>
      <c r="S787" s="46"/>
      <c r="T787" s="46"/>
      <c r="U787" s="38"/>
      <c r="V787" s="39"/>
      <c r="W787" s="40"/>
      <c r="X787" s="39"/>
      <c r="Y787" s="41"/>
    </row>
    <row r="788" s="5" customFormat="1" spans="4:25">
      <c r="D788" s="46"/>
      <c r="E788" s="46"/>
      <c r="G788" s="33"/>
      <c r="M788" s="34"/>
      <c r="N788" s="34"/>
      <c r="R788" s="46"/>
      <c r="S788" s="46"/>
      <c r="T788" s="46"/>
      <c r="U788" s="38"/>
      <c r="V788" s="39"/>
      <c r="W788" s="40"/>
      <c r="X788" s="39"/>
      <c r="Y788" s="41"/>
    </row>
    <row r="789" s="5" customFormat="1" spans="4:25">
      <c r="D789" s="46"/>
      <c r="E789" s="46"/>
      <c r="G789" s="33"/>
      <c r="M789" s="34"/>
      <c r="N789" s="34"/>
      <c r="R789" s="46"/>
      <c r="S789" s="46"/>
      <c r="T789" s="46"/>
      <c r="U789" s="38"/>
      <c r="V789" s="39"/>
      <c r="W789" s="40"/>
      <c r="X789" s="39"/>
      <c r="Y789" s="41"/>
    </row>
    <row r="790" s="5" customFormat="1" spans="4:25">
      <c r="D790" s="46"/>
      <c r="E790" s="46"/>
      <c r="G790" s="33"/>
      <c r="M790" s="34"/>
      <c r="N790" s="34"/>
      <c r="R790" s="46"/>
      <c r="S790" s="46"/>
      <c r="T790" s="46"/>
      <c r="U790" s="38"/>
      <c r="V790" s="39"/>
      <c r="W790" s="40"/>
      <c r="X790" s="39"/>
      <c r="Y790" s="41"/>
    </row>
    <row r="791" s="5" customFormat="1" spans="4:25">
      <c r="D791" s="46"/>
      <c r="E791" s="46"/>
      <c r="G791" s="33"/>
      <c r="M791" s="34"/>
      <c r="N791" s="34"/>
      <c r="R791" s="46"/>
      <c r="S791" s="46"/>
      <c r="T791" s="46"/>
      <c r="U791" s="38"/>
      <c r="V791" s="39"/>
      <c r="W791" s="40"/>
      <c r="X791" s="39"/>
      <c r="Y791" s="41"/>
    </row>
    <row r="792" s="5" customFormat="1" spans="4:25">
      <c r="D792" s="46"/>
      <c r="E792" s="46"/>
      <c r="G792" s="33"/>
      <c r="M792" s="34"/>
      <c r="N792" s="34"/>
      <c r="R792" s="46"/>
      <c r="S792" s="46"/>
      <c r="T792" s="46"/>
      <c r="U792" s="38"/>
      <c r="V792" s="39"/>
      <c r="W792" s="40"/>
      <c r="X792" s="39"/>
      <c r="Y792" s="41"/>
    </row>
    <row r="793" s="5" customFormat="1" spans="4:25">
      <c r="D793" s="46"/>
      <c r="E793" s="46"/>
      <c r="G793" s="33"/>
      <c r="M793" s="34"/>
      <c r="N793" s="34"/>
      <c r="R793" s="46"/>
      <c r="S793" s="46"/>
      <c r="T793" s="46"/>
      <c r="U793" s="38"/>
      <c r="V793" s="39"/>
      <c r="W793" s="40"/>
      <c r="X793" s="39"/>
      <c r="Y793" s="41"/>
    </row>
    <row r="794" s="5" customFormat="1" spans="4:25">
      <c r="D794" s="46"/>
      <c r="E794" s="46"/>
      <c r="G794" s="33"/>
      <c r="M794" s="34"/>
      <c r="N794" s="34"/>
      <c r="R794" s="46"/>
      <c r="S794" s="46"/>
      <c r="T794" s="46"/>
      <c r="U794" s="38"/>
      <c r="V794" s="39"/>
      <c r="W794" s="40"/>
      <c r="X794" s="39"/>
      <c r="Y794" s="41"/>
    </row>
    <row r="795" s="5" customFormat="1" spans="4:25">
      <c r="D795" s="46"/>
      <c r="E795" s="46"/>
      <c r="G795" s="33"/>
      <c r="M795" s="34"/>
      <c r="N795" s="34"/>
      <c r="R795" s="46"/>
      <c r="S795" s="46"/>
      <c r="T795" s="46"/>
      <c r="U795" s="38"/>
      <c r="V795" s="39"/>
      <c r="W795" s="40"/>
      <c r="X795" s="39"/>
      <c r="Y795" s="41"/>
    </row>
    <row r="796" s="5" customFormat="1" spans="4:25">
      <c r="D796" s="46"/>
      <c r="E796" s="46"/>
      <c r="G796" s="33"/>
      <c r="M796" s="34"/>
      <c r="N796" s="34"/>
      <c r="R796" s="46"/>
      <c r="S796" s="46"/>
      <c r="T796" s="46"/>
      <c r="U796" s="38"/>
      <c r="V796" s="39"/>
      <c r="W796" s="40"/>
      <c r="X796" s="39"/>
      <c r="Y796" s="41"/>
    </row>
    <row r="797" s="5" customFormat="1" spans="4:25">
      <c r="D797" s="46"/>
      <c r="E797" s="46"/>
      <c r="G797" s="33"/>
      <c r="M797" s="34"/>
      <c r="N797" s="34"/>
      <c r="R797" s="46"/>
      <c r="S797" s="46"/>
      <c r="T797" s="46"/>
      <c r="U797" s="38"/>
      <c r="V797" s="39"/>
      <c r="W797" s="40"/>
      <c r="X797" s="39"/>
      <c r="Y797" s="41"/>
    </row>
    <row r="798" s="5" customFormat="1" spans="4:25">
      <c r="D798" s="46"/>
      <c r="E798" s="46"/>
      <c r="G798" s="33"/>
      <c r="M798" s="34"/>
      <c r="N798" s="34"/>
      <c r="R798" s="46"/>
      <c r="S798" s="46"/>
      <c r="T798" s="46"/>
      <c r="U798" s="38"/>
      <c r="V798" s="39"/>
      <c r="W798" s="40"/>
      <c r="X798" s="39"/>
      <c r="Y798" s="41"/>
    </row>
    <row r="799" s="5" customFormat="1" spans="4:25">
      <c r="D799" s="46"/>
      <c r="E799" s="46"/>
      <c r="G799" s="33"/>
      <c r="M799" s="34"/>
      <c r="N799" s="34"/>
      <c r="R799" s="46"/>
      <c r="S799" s="46"/>
      <c r="T799" s="46"/>
      <c r="U799" s="38"/>
      <c r="V799" s="39"/>
      <c r="W799" s="40"/>
      <c r="X799" s="39"/>
      <c r="Y799" s="41"/>
    </row>
    <row r="800" s="5" customFormat="1" spans="4:25">
      <c r="D800" s="46"/>
      <c r="E800" s="46"/>
      <c r="G800" s="33"/>
      <c r="M800" s="34"/>
      <c r="N800" s="34"/>
      <c r="R800" s="46"/>
      <c r="S800" s="46"/>
      <c r="T800" s="46"/>
      <c r="U800" s="38"/>
      <c r="V800" s="39"/>
      <c r="W800" s="40"/>
      <c r="X800" s="39"/>
      <c r="Y800" s="41"/>
    </row>
    <row r="801" s="5" customFormat="1" spans="4:25">
      <c r="D801" s="46"/>
      <c r="E801" s="46"/>
      <c r="G801" s="33"/>
      <c r="M801" s="34"/>
      <c r="N801" s="34"/>
      <c r="R801" s="46"/>
      <c r="S801" s="46"/>
      <c r="T801" s="46"/>
      <c r="U801" s="38"/>
      <c r="V801" s="39"/>
      <c r="W801" s="40"/>
      <c r="X801" s="39"/>
      <c r="Y801" s="41"/>
    </row>
    <row r="802" s="5" customFormat="1" spans="4:25">
      <c r="D802" s="46"/>
      <c r="E802" s="46"/>
      <c r="G802" s="33"/>
      <c r="M802" s="34"/>
      <c r="N802" s="34"/>
      <c r="R802" s="46"/>
      <c r="S802" s="46"/>
      <c r="T802" s="46"/>
      <c r="U802" s="38"/>
      <c r="V802" s="39"/>
      <c r="W802" s="40"/>
      <c r="X802" s="39"/>
      <c r="Y802" s="41"/>
    </row>
    <row r="803" s="5" customFormat="1" spans="4:25">
      <c r="D803" s="46"/>
      <c r="E803" s="46"/>
      <c r="G803" s="33"/>
      <c r="M803" s="34"/>
      <c r="N803" s="34"/>
      <c r="R803" s="46"/>
      <c r="S803" s="46"/>
      <c r="T803" s="46"/>
      <c r="U803" s="38"/>
      <c r="V803" s="39"/>
      <c r="W803" s="40"/>
      <c r="X803" s="39"/>
      <c r="Y803" s="41"/>
    </row>
    <row r="804" s="5" customFormat="1" spans="4:25">
      <c r="D804" s="46"/>
      <c r="E804" s="46"/>
      <c r="G804" s="33"/>
      <c r="M804" s="34"/>
      <c r="N804" s="34"/>
      <c r="R804" s="46"/>
      <c r="S804" s="46"/>
      <c r="T804" s="46"/>
      <c r="U804" s="38"/>
      <c r="V804" s="39"/>
      <c r="W804" s="40"/>
      <c r="X804" s="39"/>
      <c r="Y804" s="41"/>
    </row>
    <row r="805" s="5" customFormat="1" spans="4:25">
      <c r="D805" s="46"/>
      <c r="E805" s="46"/>
      <c r="G805" s="33"/>
      <c r="M805" s="34"/>
      <c r="N805" s="34"/>
      <c r="R805" s="46"/>
      <c r="S805" s="46"/>
      <c r="T805" s="46"/>
      <c r="U805" s="38"/>
      <c r="V805" s="39"/>
      <c r="W805" s="40"/>
      <c r="X805" s="39"/>
      <c r="Y805" s="41"/>
    </row>
    <row r="806" s="5" customFormat="1" spans="4:25">
      <c r="D806" s="46"/>
      <c r="E806" s="46"/>
      <c r="G806" s="33"/>
      <c r="M806" s="34"/>
      <c r="N806" s="34"/>
      <c r="R806" s="46"/>
      <c r="S806" s="46"/>
      <c r="T806" s="46"/>
      <c r="U806" s="38"/>
      <c r="V806" s="39"/>
      <c r="W806" s="40"/>
      <c r="X806" s="39"/>
      <c r="Y806" s="41"/>
    </row>
    <row r="807" s="5" customFormat="1" spans="4:25">
      <c r="D807" s="46"/>
      <c r="E807" s="46"/>
      <c r="G807" s="33"/>
      <c r="M807" s="34"/>
      <c r="N807" s="34"/>
      <c r="R807" s="46"/>
      <c r="S807" s="46"/>
      <c r="T807" s="46"/>
      <c r="U807" s="38"/>
      <c r="V807" s="39"/>
      <c r="W807" s="40"/>
      <c r="X807" s="39"/>
      <c r="Y807" s="41"/>
    </row>
    <row r="808" s="5" customFormat="1" spans="4:25">
      <c r="D808" s="46"/>
      <c r="E808" s="46"/>
      <c r="G808" s="33"/>
      <c r="M808" s="34"/>
      <c r="N808" s="34"/>
      <c r="R808" s="46"/>
      <c r="S808" s="46"/>
      <c r="T808" s="46"/>
      <c r="U808" s="38"/>
      <c r="V808" s="39"/>
      <c r="W808" s="40"/>
      <c r="X808" s="39"/>
      <c r="Y808" s="41"/>
    </row>
    <row r="809" s="5" customFormat="1" spans="4:25">
      <c r="D809" s="46"/>
      <c r="E809" s="46"/>
      <c r="G809" s="33"/>
      <c r="M809" s="34"/>
      <c r="N809" s="34"/>
      <c r="R809" s="46"/>
      <c r="S809" s="46"/>
      <c r="T809" s="46"/>
      <c r="U809" s="38"/>
      <c r="V809" s="39"/>
      <c r="W809" s="40"/>
      <c r="X809" s="39"/>
      <c r="Y809" s="41"/>
    </row>
    <row r="810" s="5" customFormat="1" spans="4:25">
      <c r="D810" s="46"/>
      <c r="E810" s="46"/>
      <c r="G810" s="33"/>
      <c r="M810" s="34"/>
      <c r="N810" s="34"/>
      <c r="R810" s="46"/>
      <c r="S810" s="46"/>
      <c r="T810" s="46"/>
      <c r="U810" s="38"/>
      <c r="V810" s="39"/>
      <c r="W810" s="40"/>
      <c r="X810" s="39"/>
      <c r="Y810" s="41"/>
    </row>
    <row r="811" s="5" customFormat="1" spans="4:25">
      <c r="D811" s="46"/>
      <c r="E811" s="46"/>
      <c r="G811" s="33"/>
      <c r="M811" s="34"/>
      <c r="N811" s="34"/>
      <c r="R811" s="46"/>
      <c r="S811" s="46"/>
      <c r="T811" s="46"/>
      <c r="U811" s="38"/>
      <c r="V811" s="39"/>
      <c r="W811" s="40"/>
      <c r="X811" s="39"/>
      <c r="Y811" s="41"/>
    </row>
    <row r="812" s="5" customFormat="1" spans="4:25">
      <c r="D812" s="46"/>
      <c r="E812" s="46"/>
      <c r="G812" s="33"/>
      <c r="M812" s="34"/>
      <c r="N812" s="34"/>
      <c r="R812" s="46"/>
      <c r="S812" s="46"/>
      <c r="T812" s="46"/>
      <c r="U812" s="38"/>
      <c r="V812" s="39"/>
      <c r="W812" s="40"/>
      <c r="X812" s="39"/>
      <c r="Y812" s="41"/>
    </row>
    <row r="813" s="5" customFormat="1" spans="4:25">
      <c r="D813" s="46"/>
      <c r="E813" s="46"/>
      <c r="G813" s="33"/>
      <c r="M813" s="34"/>
      <c r="N813" s="34"/>
      <c r="R813" s="46"/>
      <c r="S813" s="46"/>
      <c r="T813" s="46"/>
      <c r="U813" s="38"/>
      <c r="V813" s="39"/>
      <c r="W813" s="40"/>
      <c r="X813" s="39"/>
      <c r="Y813" s="41"/>
    </row>
    <row r="814" s="5" customFormat="1" spans="4:25">
      <c r="D814" s="46"/>
      <c r="E814" s="46"/>
      <c r="G814" s="33"/>
      <c r="M814" s="34"/>
      <c r="N814" s="34"/>
      <c r="R814" s="46"/>
      <c r="S814" s="46"/>
      <c r="T814" s="46"/>
      <c r="U814" s="38"/>
      <c r="V814" s="39"/>
      <c r="W814" s="40"/>
      <c r="X814" s="39"/>
      <c r="Y814" s="41"/>
    </row>
    <row r="815" s="5" customFormat="1" spans="4:25">
      <c r="D815" s="46"/>
      <c r="E815" s="46"/>
      <c r="G815" s="33"/>
      <c r="M815" s="34"/>
      <c r="N815" s="34"/>
      <c r="R815" s="46"/>
      <c r="S815" s="46"/>
      <c r="T815" s="46"/>
      <c r="U815" s="38"/>
      <c r="V815" s="39"/>
      <c r="W815" s="40"/>
      <c r="X815" s="39"/>
      <c r="Y815" s="41"/>
    </row>
    <row r="816" s="5" customFormat="1" spans="4:25">
      <c r="D816" s="46"/>
      <c r="E816" s="46"/>
      <c r="G816" s="33"/>
      <c r="M816" s="34"/>
      <c r="N816" s="34"/>
      <c r="R816" s="46"/>
      <c r="S816" s="46"/>
      <c r="T816" s="46"/>
      <c r="U816" s="38"/>
      <c r="V816" s="39"/>
      <c r="W816" s="40"/>
      <c r="X816" s="39"/>
      <c r="Y816" s="41"/>
    </row>
    <row r="817" s="5" customFormat="1" spans="4:25">
      <c r="D817" s="46"/>
      <c r="E817" s="46"/>
      <c r="G817" s="33"/>
      <c r="M817" s="34"/>
      <c r="N817" s="34"/>
      <c r="R817" s="46"/>
      <c r="S817" s="46"/>
      <c r="T817" s="46"/>
      <c r="U817" s="38"/>
      <c r="V817" s="39"/>
      <c r="W817" s="40"/>
      <c r="X817" s="39"/>
      <c r="Y817" s="41"/>
    </row>
    <row r="818" s="5" customFormat="1" spans="4:25">
      <c r="D818" s="46"/>
      <c r="E818" s="46"/>
      <c r="G818" s="33"/>
      <c r="M818" s="34"/>
      <c r="N818" s="34"/>
      <c r="R818" s="46"/>
      <c r="S818" s="46"/>
      <c r="T818" s="46"/>
      <c r="U818" s="38"/>
      <c r="V818" s="39"/>
      <c r="W818" s="40"/>
      <c r="X818" s="39"/>
      <c r="Y818" s="41"/>
    </row>
    <row r="819" s="5" customFormat="1" spans="4:25">
      <c r="D819" s="46"/>
      <c r="E819" s="46"/>
      <c r="G819" s="33"/>
      <c r="M819" s="34"/>
      <c r="N819" s="34"/>
      <c r="R819" s="46"/>
      <c r="S819" s="46"/>
      <c r="T819" s="46"/>
      <c r="U819" s="38"/>
      <c r="V819" s="39"/>
      <c r="W819" s="40"/>
      <c r="X819" s="39"/>
      <c r="Y819" s="41"/>
    </row>
    <row r="820" s="5" customFormat="1" spans="4:25">
      <c r="D820" s="46"/>
      <c r="E820" s="46"/>
      <c r="G820" s="33"/>
      <c r="M820" s="34"/>
      <c r="N820" s="34"/>
      <c r="R820" s="46"/>
      <c r="S820" s="46"/>
      <c r="T820" s="46"/>
      <c r="U820" s="38"/>
      <c r="V820" s="39"/>
      <c r="W820" s="40"/>
      <c r="X820" s="39"/>
      <c r="Y820" s="41"/>
    </row>
    <row r="821" s="5" customFormat="1" spans="4:25">
      <c r="D821" s="46"/>
      <c r="E821" s="46"/>
      <c r="G821" s="33"/>
      <c r="M821" s="34"/>
      <c r="N821" s="34"/>
      <c r="R821" s="46"/>
      <c r="S821" s="46"/>
      <c r="T821" s="46"/>
      <c r="U821" s="38"/>
      <c r="V821" s="39"/>
      <c r="W821" s="40"/>
      <c r="X821" s="39"/>
      <c r="Y821" s="41"/>
    </row>
    <row r="822" s="5" customFormat="1" spans="4:25">
      <c r="D822" s="46"/>
      <c r="E822" s="46"/>
      <c r="G822" s="33"/>
      <c r="M822" s="34"/>
      <c r="N822" s="34"/>
      <c r="R822" s="46"/>
      <c r="S822" s="46"/>
      <c r="T822" s="46"/>
      <c r="U822" s="38"/>
      <c r="V822" s="39"/>
      <c r="W822" s="40"/>
      <c r="X822" s="39"/>
      <c r="Y822" s="41"/>
    </row>
    <row r="823" s="5" customFormat="1" spans="4:25">
      <c r="D823" s="46"/>
      <c r="E823" s="46"/>
      <c r="G823" s="33"/>
      <c r="M823" s="34"/>
      <c r="N823" s="34"/>
      <c r="R823" s="46"/>
      <c r="S823" s="46"/>
      <c r="T823" s="46"/>
      <c r="U823" s="38"/>
      <c r="V823" s="39"/>
      <c r="W823" s="40"/>
      <c r="X823" s="39"/>
      <c r="Y823" s="41"/>
    </row>
    <row r="824" s="5" customFormat="1" spans="4:25">
      <c r="D824" s="46"/>
      <c r="E824" s="46"/>
      <c r="G824" s="33"/>
      <c r="M824" s="34"/>
      <c r="N824" s="34"/>
      <c r="R824" s="46"/>
      <c r="S824" s="46"/>
      <c r="T824" s="46"/>
      <c r="U824" s="38"/>
      <c r="V824" s="39"/>
      <c r="W824" s="40"/>
      <c r="X824" s="39"/>
      <c r="Y824" s="41"/>
    </row>
    <row r="825" s="5" customFormat="1" spans="4:25">
      <c r="D825" s="46"/>
      <c r="E825" s="46"/>
      <c r="G825" s="33"/>
      <c r="M825" s="34"/>
      <c r="N825" s="34"/>
      <c r="R825" s="46"/>
      <c r="S825" s="46"/>
      <c r="T825" s="46"/>
      <c r="U825" s="38"/>
      <c r="V825" s="39"/>
      <c r="W825" s="40"/>
      <c r="X825" s="39"/>
      <c r="Y825" s="41"/>
    </row>
    <row r="826" s="5" customFormat="1" spans="4:25">
      <c r="D826" s="46"/>
      <c r="E826" s="46"/>
      <c r="G826" s="33"/>
      <c r="M826" s="34"/>
      <c r="N826" s="34"/>
      <c r="R826" s="46"/>
      <c r="S826" s="46"/>
      <c r="T826" s="46"/>
      <c r="U826" s="38"/>
      <c r="V826" s="39"/>
      <c r="W826" s="40"/>
      <c r="X826" s="39"/>
      <c r="Y826" s="41"/>
    </row>
    <row r="827" s="5" customFormat="1" spans="4:25">
      <c r="D827" s="46"/>
      <c r="E827" s="46"/>
      <c r="G827" s="33"/>
      <c r="M827" s="34"/>
      <c r="N827" s="34"/>
      <c r="R827" s="46"/>
      <c r="S827" s="46"/>
      <c r="T827" s="46"/>
      <c r="U827" s="38"/>
      <c r="V827" s="39"/>
      <c r="W827" s="40"/>
      <c r="X827" s="39"/>
      <c r="Y827" s="41"/>
    </row>
    <row r="828" s="5" customFormat="1" spans="4:25">
      <c r="D828" s="46"/>
      <c r="E828" s="46"/>
      <c r="G828" s="33"/>
      <c r="M828" s="34"/>
      <c r="N828" s="34"/>
      <c r="R828" s="46"/>
      <c r="S828" s="46"/>
      <c r="T828" s="46"/>
      <c r="U828" s="38"/>
      <c r="V828" s="39"/>
      <c r="W828" s="40"/>
      <c r="X828" s="39"/>
      <c r="Y828" s="41"/>
    </row>
    <row r="829" s="5" customFormat="1" spans="4:25">
      <c r="D829" s="46"/>
      <c r="E829" s="46"/>
      <c r="G829" s="33"/>
      <c r="M829" s="34"/>
      <c r="N829" s="34"/>
      <c r="R829" s="46"/>
      <c r="S829" s="46"/>
      <c r="T829" s="46"/>
      <c r="U829" s="38"/>
      <c r="V829" s="39"/>
      <c r="W829" s="40"/>
      <c r="X829" s="39"/>
      <c r="Y829" s="41"/>
    </row>
    <row r="830" s="5" customFormat="1" spans="4:25">
      <c r="D830" s="46"/>
      <c r="E830" s="46"/>
      <c r="G830" s="33"/>
      <c r="M830" s="34"/>
      <c r="N830" s="34"/>
      <c r="R830" s="46"/>
      <c r="S830" s="46"/>
      <c r="T830" s="46"/>
      <c r="U830" s="38"/>
      <c r="V830" s="39"/>
      <c r="W830" s="40"/>
      <c r="X830" s="39"/>
      <c r="Y830" s="41"/>
    </row>
    <row r="831" s="5" customFormat="1" spans="4:25">
      <c r="D831" s="46"/>
      <c r="E831" s="46"/>
      <c r="G831" s="33"/>
      <c r="M831" s="34"/>
      <c r="N831" s="34"/>
      <c r="R831" s="46"/>
      <c r="S831" s="46"/>
      <c r="T831" s="46"/>
      <c r="U831" s="38"/>
      <c r="V831" s="39"/>
      <c r="W831" s="40"/>
      <c r="X831" s="39"/>
      <c r="Y831" s="41"/>
    </row>
    <row r="832" s="5" customFormat="1" spans="4:25">
      <c r="D832" s="46"/>
      <c r="E832" s="46"/>
      <c r="G832" s="33"/>
      <c r="M832" s="34"/>
      <c r="N832" s="34"/>
      <c r="R832" s="46"/>
      <c r="S832" s="46"/>
      <c r="T832" s="46"/>
      <c r="U832" s="38"/>
      <c r="V832" s="39"/>
      <c r="W832" s="40"/>
      <c r="X832" s="39"/>
      <c r="Y832" s="41"/>
    </row>
    <row r="833" s="5" customFormat="1" spans="4:25">
      <c r="D833" s="46"/>
      <c r="E833" s="46"/>
      <c r="G833" s="33"/>
      <c r="M833" s="34"/>
      <c r="N833" s="34"/>
      <c r="R833" s="46"/>
      <c r="S833" s="46"/>
      <c r="T833" s="46"/>
      <c r="U833" s="38"/>
      <c r="V833" s="39"/>
      <c r="W833" s="40"/>
      <c r="X833" s="39"/>
      <c r="Y833" s="41"/>
    </row>
    <row r="834" s="5" customFormat="1" spans="4:25">
      <c r="D834" s="46"/>
      <c r="E834" s="46"/>
      <c r="G834" s="33"/>
      <c r="M834" s="34"/>
      <c r="N834" s="34"/>
      <c r="R834" s="46"/>
      <c r="S834" s="46"/>
      <c r="T834" s="46"/>
      <c r="U834" s="38"/>
      <c r="V834" s="39"/>
      <c r="W834" s="40"/>
      <c r="X834" s="39"/>
      <c r="Y834" s="41"/>
    </row>
    <row r="835" s="5" customFormat="1" spans="4:25">
      <c r="D835" s="46"/>
      <c r="E835" s="46"/>
      <c r="G835" s="33"/>
      <c r="M835" s="34"/>
      <c r="N835" s="34"/>
      <c r="R835" s="46"/>
      <c r="S835" s="46"/>
      <c r="T835" s="46"/>
      <c r="U835" s="38"/>
      <c r="V835" s="39"/>
      <c r="W835" s="40"/>
      <c r="X835" s="39"/>
      <c r="Y835" s="41"/>
    </row>
    <row r="836" s="5" customFormat="1" spans="4:25">
      <c r="D836" s="46"/>
      <c r="E836" s="46"/>
      <c r="G836" s="33"/>
      <c r="M836" s="34"/>
      <c r="N836" s="34"/>
      <c r="R836" s="46"/>
      <c r="S836" s="46"/>
      <c r="T836" s="46"/>
      <c r="U836" s="38"/>
      <c r="V836" s="39"/>
      <c r="W836" s="40"/>
      <c r="X836" s="39"/>
      <c r="Y836" s="41"/>
    </row>
    <row r="837" s="5" customFormat="1" spans="4:25">
      <c r="D837" s="46"/>
      <c r="E837" s="46"/>
      <c r="G837" s="33"/>
      <c r="M837" s="34"/>
      <c r="N837" s="34"/>
      <c r="R837" s="46"/>
      <c r="S837" s="46"/>
      <c r="T837" s="46"/>
      <c r="U837" s="38"/>
      <c r="V837" s="39"/>
      <c r="W837" s="40"/>
      <c r="X837" s="39"/>
      <c r="Y837" s="41"/>
    </row>
    <row r="838" s="5" customFormat="1" spans="4:25">
      <c r="D838" s="46"/>
      <c r="E838" s="46"/>
      <c r="G838" s="33"/>
      <c r="M838" s="34"/>
      <c r="N838" s="34"/>
      <c r="R838" s="46"/>
      <c r="S838" s="46"/>
      <c r="T838" s="46"/>
      <c r="U838" s="38"/>
      <c r="V838" s="39"/>
      <c r="W838" s="40"/>
      <c r="X838" s="39"/>
      <c r="Y838" s="41"/>
    </row>
    <row r="839" s="5" customFormat="1" spans="4:25">
      <c r="D839" s="46"/>
      <c r="E839" s="46"/>
      <c r="G839" s="33"/>
      <c r="M839" s="34"/>
      <c r="N839" s="34"/>
      <c r="R839" s="46"/>
      <c r="S839" s="46"/>
      <c r="T839" s="46"/>
      <c r="U839" s="38"/>
      <c r="V839" s="39"/>
      <c r="W839" s="40"/>
      <c r="X839" s="39"/>
      <c r="Y839" s="41"/>
    </row>
    <row r="840" s="5" customFormat="1" spans="4:25">
      <c r="D840" s="46"/>
      <c r="E840" s="46"/>
      <c r="G840" s="33"/>
      <c r="M840" s="34"/>
      <c r="N840" s="34"/>
      <c r="R840" s="46"/>
      <c r="S840" s="46"/>
      <c r="T840" s="46"/>
      <c r="U840" s="38"/>
      <c r="V840" s="39"/>
      <c r="W840" s="40"/>
      <c r="X840" s="39"/>
      <c r="Y840" s="41"/>
    </row>
    <row r="841" s="5" customFormat="1" spans="4:25">
      <c r="D841" s="46"/>
      <c r="E841" s="46"/>
      <c r="G841" s="33"/>
      <c r="M841" s="34"/>
      <c r="N841" s="34"/>
      <c r="R841" s="46"/>
      <c r="S841" s="46"/>
      <c r="T841" s="46"/>
      <c r="U841" s="38"/>
      <c r="V841" s="39"/>
      <c r="W841" s="40"/>
      <c r="X841" s="39"/>
      <c r="Y841" s="41"/>
    </row>
    <row r="842" s="5" customFormat="1" spans="4:25">
      <c r="D842" s="46"/>
      <c r="E842" s="46"/>
      <c r="G842" s="33"/>
      <c r="M842" s="34"/>
      <c r="N842" s="34"/>
      <c r="R842" s="46"/>
      <c r="S842" s="46"/>
      <c r="T842" s="46"/>
      <c r="U842" s="38"/>
      <c r="V842" s="39"/>
      <c r="W842" s="40"/>
      <c r="X842" s="39"/>
      <c r="Y842" s="41"/>
    </row>
    <row r="843" s="5" customFormat="1" spans="4:25">
      <c r="D843" s="46"/>
      <c r="E843" s="46"/>
      <c r="G843" s="33"/>
      <c r="M843" s="34"/>
      <c r="N843" s="34"/>
      <c r="R843" s="46"/>
      <c r="S843" s="46"/>
      <c r="T843" s="46"/>
      <c r="U843" s="38"/>
      <c r="V843" s="39"/>
      <c r="W843" s="40"/>
      <c r="X843" s="39"/>
      <c r="Y843" s="41"/>
    </row>
    <row r="844" s="5" customFormat="1" spans="4:25">
      <c r="D844" s="46"/>
      <c r="E844" s="46"/>
      <c r="G844" s="33"/>
      <c r="M844" s="34"/>
      <c r="N844" s="34"/>
      <c r="R844" s="46"/>
      <c r="S844" s="46"/>
      <c r="T844" s="46"/>
      <c r="U844" s="38"/>
      <c r="V844" s="39"/>
      <c r="W844" s="40"/>
      <c r="X844" s="39"/>
      <c r="Y844" s="41"/>
    </row>
    <row r="845" s="5" customFormat="1" spans="4:25">
      <c r="D845" s="46"/>
      <c r="E845" s="46"/>
      <c r="G845" s="33"/>
      <c r="M845" s="34"/>
      <c r="N845" s="34"/>
      <c r="R845" s="46"/>
      <c r="S845" s="46"/>
      <c r="T845" s="46"/>
      <c r="U845" s="38"/>
      <c r="V845" s="39"/>
      <c r="W845" s="40"/>
      <c r="X845" s="39"/>
      <c r="Y845" s="41"/>
    </row>
    <row r="846" s="5" customFormat="1" spans="4:25">
      <c r="D846" s="46"/>
      <c r="E846" s="46"/>
      <c r="G846" s="33"/>
      <c r="M846" s="34"/>
      <c r="N846" s="34"/>
      <c r="R846" s="46"/>
      <c r="S846" s="46"/>
      <c r="T846" s="46"/>
      <c r="U846" s="38"/>
      <c r="V846" s="39"/>
      <c r="W846" s="40"/>
      <c r="X846" s="39"/>
      <c r="Y846" s="41"/>
    </row>
    <row r="847" s="5" customFormat="1" spans="4:25">
      <c r="D847" s="46"/>
      <c r="E847" s="46"/>
      <c r="G847" s="33"/>
      <c r="M847" s="34"/>
      <c r="N847" s="34"/>
      <c r="R847" s="46"/>
      <c r="S847" s="46"/>
      <c r="T847" s="46"/>
      <c r="U847" s="38"/>
      <c r="V847" s="39"/>
      <c r="W847" s="40"/>
      <c r="X847" s="39"/>
      <c r="Y847" s="41"/>
    </row>
    <row r="848" s="5" customFormat="1" spans="4:25">
      <c r="D848" s="46"/>
      <c r="E848" s="46"/>
      <c r="G848" s="33"/>
      <c r="M848" s="34"/>
      <c r="N848" s="34"/>
      <c r="R848" s="46"/>
      <c r="S848" s="46"/>
      <c r="T848" s="46"/>
      <c r="U848" s="38"/>
      <c r="V848" s="39"/>
      <c r="W848" s="40"/>
      <c r="X848" s="39"/>
      <c r="Y848" s="41"/>
    </row>
    <row r="849" s="5" customFormat="1" spans="4:25">
      <c r="D849" s="46"/>
      <c r="E849" s="46"/>
      <c r="G849" s="33"/>
      <c r="M849" s="34"/>
      <c r="N849" s="34"/>
      <c r="R849" s="46"/>
      <c r="S849" s="46"/>
      <c r="T849" s="46"/>
      <c r="U849" s="38"/>
      <c r="V849" s="39"/>
      <c r="W849" s="40"/>
      <c r="X849" s="39"/>
      <c r="Y849" s="41"/>
    </row>
    <row r="850" s="5" customFormat="1" spans="4:25">
      <c r="D850" s="46"/>
      <c r="E850" s="46"/>
      <c r="G850" s="33"/>
      <c r="M850" s="34"/>
      <c r="N850" s="34"/>
      <c r="R850" s="46"/>
      <c r="S850" s="46"/>
      <c r="T850" s="46"/>
      <c r="U850" s="38"/>
      <c r="V850" s="39"/>
      <c r="W850" s="40"/>
      <c r="X850" s="39"/>
      <c r="Y850" s="41"/>
    </row>
    <row r="851" s="5" customFormat="1" spans="4:25">
      <c r="D851" s="46"/>
      <c r="E851" s="46"/>
      <c r="G851" s="33"/>
      <c r="M851" s="34"/>
      <c r="N851" s="34"/>
      <c r="R851" s="46"/>
      <c r="S851" s="46"/>
      <c r="T851" s="46"/>
      <c r="U851" s="38"/>
      <c r="V851" s="39"/>
      <c r="W851" s="40"/>
      <c r="X851" s="39"/>
      <c r="Y851" s="41"/>
    </row>
    <row r="852" s="5" customFormat="1" spans="4:25">
      <c r="D852" s="46"/>
      <c r="E852" s="46"/>
      <c r="G852" s="33"/>
      <c r="M852" s="34"/>
      <c r="N852" s="34"/>
      <c r="R852" s="46"/>
      <c r="S852" s="46"/>
      <c r="T852" s="46"/>
      <c r="U852" s="38"/>
      <c r="V852" s="39"/>
      <c r="W852" s="40"/>
      <c r="X852" s="39"/>
      <c r="Y852" s="41"/>
    </row>
    <row r="853" s="5" customFormat="1" spans="4:25">
      <c r="D853" s="46"/>
      <c r="E853" s="46"/>
      <c r="G853" s="33"/>
      <c r="M853" s="34"/>
      <c r="N853" s="34"/>
      <c r="R853" s="46"/>
      <c r="S853" s="46"/>
      <c r="T853" s="46"/>
      <c r="U853" s="38"/>
      <c r="V853" s="39"/>
      <c r="W853" s="40"/>
      <c r="X853" s="39"/>
      <c r="Y853" s="41"/>
    </row>
    <row r="854" s="5" customFormat="1" spans="4:25">
      <c r="D854" s="46"/>
      <c r="E854" s="46"/>
      <c r="G854" s="33"/>
      <c r="M854" s="34"/>
      <c r="N854" s="34"/>
      <c r="R854" s="46"/>
      <c r="S854" s="46"/>
      <c r="T854" s="46"/>
      <c r="U854" s="38"/>
      <c r="V854" s="39"/>
      <c r="W854" s="40"/>
      <c r="X854" s="39"/>
      <c r="Y854" s="41"/>
    </row>
    <row r="855" s="5" customFormat="1" spans="4:25">
      <c r="D855" s="46"/>
      <c r="E855" s="46"/>
      <c r="G855" s="33"/>
      <c r="M855" s="34"/>
      <c r="N855" s="34"/>
      <c r="R855" s="46"/>
      <c r="S855" s="46"/>
      <c r="T855" s="46"/>
      <c r="U855" s="38"/>
      <c r="V855" s="39"/>
      <c r="W855" s="40"/>
      <c r="X855" s="39"/>
      <c r="Y855" s="41"/>
    </row>
    <row r="856" s="5" customFormat="1" spans="4:25">
      <c r="D856" s="46"/>
      <c r="E856" s="46"/>
      <c r="G856" s="33"/>
      <c r="M856" s="34"/>
      <c r="N856" s="34"/>
      <c r="R856" s="46"/>
      <c r="S856" s="46"/>
      <c r="T856" s="46"/>
      <c r="U856" s="38"/>
      <c r="V856" s="39"/>
      <c r="W856" s="40"/>
      <c r="X856" s="39"/>
      <c r="Y856" s="41"/>
    </row>
    <row r="857" s="5" customFormat="1" spans="4:25">
      <c r="D857" s="46"/>
      <c r="E857" s="46"/>
      <c r="G857" s="33"/>
      <c r="M857" s="34"/>
      <c r="N857" s="34"/>
      <c r="R857" s="46"/>
      <c r="S857" s="46"/>
      <c r="T857" s="46"/>
      <c r="U857" s="38"/>
      <c r="V857" s="39"/>
      <c r="W857" s="40"/>
      <c r="X857" s="39"/>
      <c r="Y857" s="41"/>
    </row>
    <row r="858" s="5" customFormat="1" spans="4:25">
      <c r="D858" s="46"/>
      <c r="E858" s="46"/>
      <c r="G858" s="33"/>
      <c r="M858" s="34"/>
      <c r="N858" s="34"/>
      <c r="R858" s="46"/>
      <c r="S858" s="46"/>
      <c r="T858" s="46"/>
      <c r="U858" s="38"/>
      <c r="V858" s="39"/>
      <c r="W858" s="40"/>
      <c r="X858" s="39"/>
      <c r="Y858" s="41"/>
    </row>
    <row r="859" s="5" customFormat="1" spans="4:25">
      <c r="D859" s="46"/>
      <c r="E859" s="46"/>
      <c r="G859" s="33"/>
      <c r="M859" s="34"/>
      <c r="N859" s="34"/>
      <c r="R859" s="46"/>
      <c r="S859" s="46"/>
      <c r="T859" s="46"/>
      <c r="U859" s="38"/>
      <c r="V859" s="39"/>
      <c r="W859" s="40"/>
      <c r="X859" s="39"/>
      <c r="Y859" s="41"/>
    </row>
    <row r="860" s="5" customFormat="1" spans="4:25">
      <c r="D860" s="46"/>
      <c r="E860" s="46"/>
      <c r="G860" s="33"/>
      <c r="M860" s="34"/>
      <c r="N860" s="34"/>
      <c r="R860" s="46"/>
      <c r="S860" s="46"/>
      <c r="T860" s="46"/>
      <c r="U860" s="38"/>
      <c r="V860" s="39"/>
      <c r="W860" s="40"/>
      <c r="X860" s="39"/>
      <c r="Y860" s="41"/>
    </row>
    <row r="861" s="5" customFormat="1" spans="4:25">
      <c r="D861" s="46"/>
      <c r="E861" s="46"/>
      <c r="G861" s="33"/>
      <c r="M861" s="34"/>
      <c r="N861" s="34"/>
      <c r="R861" s="46"/>
      <c r="S861" s="46"/>
      <c r="T861" s="46"/>
      <c r="U861" s="38"/>
      <c r="V861" s="39"/>
      <c r="W861" s="40"/>
      <c r="X861" s="39"/>
      <c r="Y861" s="41"/>
    </row>
    <row r="862" s="5" customFormat="1" spans="4:25">
      <c r="D862" s="46"/>
      <c r="E862" s="46"/>
      <c r="G862" s="33"/>
      <c r="M862" s="34"/>
      <c r="N862" s="34"/>
      <c r="R862" s="46"/>
      <c r="S862" s="46"/>
      <c r="T862" s="46"/>
      <c r="U862" s="38"/>
      <c r="V862" s="39"/>
      <c r="W862" s="40"/>
      <c r="X862" s="39"/>
      <c r="Y862" s="41"/>
    </row>
    <row r="863" s="5" customFormat="1" spans="4:25">
      <c r="D863" s="46"/>
      <c r="E863" s="46"/>
      <c r="G863" s="33"/>
      <c r="M863" s="34"/>
      <c r="N863" s="34"/>
      <c r="R863" s="46"/>
      <c r="S863" s="46"/>
      <c r="T863" s="46"/>
      <c r="U863" s="38"/>
      <c r="V863" s="39"/>
      <c r="W863" s="40"/>
      <c r="X863" s="39"/>
      <c r="Y863" s="41"/>
    </row>
    <row r="864" s="5" customFormat="1" spans="4:25">
      <c r="D864" s="46"/>
      <c r="E864" s="46"/>
      <c r="G864" s="33"/>
      <c r="M864" s="34"/>
      <c r="N864" s="34"/>
      <c r="R864" s="46"/>
      <c r="S864" s="46"/>
      <c r="T864" s="46"/>
      <c r="U864" s="38"/>
      <c r="V864" s="39"/>
      <c r="W864" s="40"/>
      <c r="X864" s="39"/>
      <c r="Y864" s="41"/>
    </row>
    <row r="865" s="5" customFormat="1" spans="4:25">
      <c r="D865" s="46"/>
      <c r="E865" s="46"/>
      <c r="G865" s="33"/>
      <c r="M865" s="34"/>
      <c r="N865" s="34"/>
      <c r="R865" s="46"/>
      <c r="S865" s="46"/>
      <c r="T865" s="46"/>
      <c r="U865" s="38"/>
      <c r="V865" s="39"/>
      <c r="W865" s="40"/>
      <c r="X865" s="39"/>
      <c r="Y865" s="41"/>
    </row>
    <row r="866" s="5" customFormat="1" spans="4:25">
      <c r="D866" s="46"/>
      <c r="E866" s="46"/>
      <c r="G866" s="33"/>
      <c r="M866" s="34"/>
      <c r="N866" s="34"/>
      <c r="R866" s="46"/>
      <c r="S866" s="46"/>
      <c r="T866" s="46"/>
      <c r="U866" s="38"/>
      <c r="V866" s="39"/>
      <c r="W866" s="40"/>
      <c r="X866" s="39"/>
      <c r="Y866" s="41"/>
    </row>
    <row r="867" s="5" customFormat="1" spans="4:25">
      <c r="D867" s="46"/>
      <c r="E867" s="46"/>
      <c r="G867" s="33"/>
      <c r="M867" s="34"/>
      <c r="N867" s="34"/>
      <c r="R867" s="46"/>
      <c r="S867" s="46"/>
      <c r="T867" s="46"/>
      <c r="U867" s="38"/>
      <c r="V867" s="39"/>
      <c r="W867" s="40"/>
      <c r="X867" s="39"/>
      <c r="Y867" s="41"/>
    </row>
    <row r="868" s="5" customFormat="1" spans="4:25">
      <c r="D868" s="46"/>
      <c r="E868" s="46"/>
      <c r="G868" s="33"/>
      <c r="M868" s="34"/>
      <c r="N868" s="34"/>
      <c r="R868" s="46"/>
      <c r="S868" s="46"/>
      <c r="T868" s="46"/>
      <c r="U868" s="38"/>
      <c r="V868" s="39"/>
      <c r="W868" s="40"/>
      <c r="X868" s="39"/>
      <c r="Y868" s="41"/>
    </row>
    <row r="869" s="5" customFormat="1" spans="4:25">
      <c r="D869" s="46"/>
      <c r="E869" s="46"/>
      <c r="G869" s="33"/>
      <c r="M869" s="34"/>
      <c r="N869" s="34"/>
      <c r="R869" s="46"/>
      <c r="S869" s="46"/>
      <c r="T869" s="46"/>
      <c r="U869" s="38"/>
      <c r="V869" s="39"/>
      <c r="W869" s="40"/>
      <c r="X869" s="39"/>
      <c r="Y869" s="41"/>
    </row>
    <row r="870" s="5" customFormat="1" spans="4:25">
      <c r="D870" s="46"/>
      <c r="E870" s="46"/>
      <c r="G870" s="33"/>
      <c r="M870" s="34"/>
      <c r="N870" s="34"/>
      <c r="R870" s="46"/>
      <c r="S870" s="46"/>
      <c r="T870" s="46"/>
      <c r="U870" s="38"/>
      <c r="V870" s="39"/>
      <c r="W870" s="40"/>
      <c r="X870" s="39"/>
      <c r="Y870" s="41"/>
    </row>
    <row r="871" s="5" customFormat="1" spans="4:25">
      <c r="D871" s="46"/>
      <c r="E871" s="46"/>
      <c r="G871" s="33"/>
      <c r="M871" s="34"/>
      <c r="N871" s="34"/>
      <c r="R871" s="46"/>
      <c r="S871" s="46"/>
      <c r="T871" s="46"/>
      <c r="U871" s="38"/>
      <c r="V871" s="39"/>
      <c r="W871" s="40"/>
      <c r="X871" s="39"/>
      <c r="Y871" s="41"/>
    </row>
    <row r="872" s="5" customFormat="1" spans="4:25">
      <c r="D872" s="46"/>
      <c r="E872" s="46"/>
      <c r="G872" s="33"/>
      <c r="M872" s="34"/>
      <c r="N872" s="34"/>
      <c r="R872" s="46"/>
      <c r="S872" s="46"/>
      <c r="T872" s="46"/>
      <c r="U872" s="38"/>
      <c r="V872" s="39"/>
      <c r="W872" s="40"/>
      <c r="X872" s="39"/>
      <c r="Y872" s="41"/>
    </row>
    <row r="873" s="5" customFormat="1" spans="4:25">
      <c r="D873" s="46"/>
      <c r="E873" s="46"/>
      <c r="G873" s="33"/>
      <c r="M873" s="34"/>
      <c r="N873" s="34"/>
      <c r="R873" s="46"/>
      <c r="S873" s="46"/>
      <c r="T873" s="46"/>
      <c r="U873" s="38"/>
      <c r="V873" s="39"/>
      <c r="W873" s="40"/>
      <c r="X873" s="39"/>
      <c r="Y873" s="41"/>
    </row>
    <row r="874" s="5" customFormat="1" spans="4:25">
      <c r="D874" s="46"/>
      <c r="E874" s="46"/>
      <c r="G874" s="33"/>
      <c r="M874" s="34"/>
      <c r="N874" s="34"/>
      <c r="R874" s="46"/>
      <c r="S874" s="46"/>
      <c r="T874" s="46"/>
      <c r="U874" s="38"/>
      <c r="V874" s="39"/>
      <c r="W874" s="40"/>
      <c r="X874" s="39"/>
      <c r="Y874" s="41"/>
    </row>
    <row r="875" s="5" customFormat="1" spans="4:25">
      <c r="D875" s="46"/>
      <c r="E875" s="46"/>
      <c r="G875" s="33"/>
      <c r="M875" s="34"/>
      <c r="N875" s="34"/>
      <c r="R875" s="46"/>
      <c r="S875" s="46"/>
      <c r="T875" s="46"/>
      <c r="U875" s="38"/>
      <c r="V875" s="39"/>
      <c r="W875" s="40"/>
      <c r="X875" s="39"/>
      <c r="Y875" s="41"/>
    </row>
    <row r="876" s="5" customFormat="1" spans="4:25">
      <c r="D876" s="46"/>
      <c r="E876" s="46"/>
      <c r="G876" s="33"/>
      <c r="M876" s="34"/>
      <c r="N876" s="34"/>
      <c r="R876" s="46"/>
      <c r="S876" s="46"/>
      <c r="T876" s="46"/>
      <c r="U876" s="38"/>
      <c r="V876" s="39"/>
      <c r="W876" s="40"/>
      <c r="X876" s="39"/>
      <c r="Y876" s="41"/>
    </row>
    <row r="877" s="5" customFormat="1" spans="4:25">
      <c r="D877" s="46"/>
      <c r="E877" s="46"/>
      <c r="G877" s="33"/>
      <c r="M877" s="34"/>
      <c r="N877" s="34"/>
      <c r="R877" s="46"/>
      <c r="S877" s="46"/>
      <c r="T877" s="46"/>
      <c r="U877" s="38"/>
      <c r="V877" s="39"/>
      <c r="W877" s="40"/>
      <c r="X877" s="39"/>
      <c r="Y877" s="41"/>
    </row>
    <row r="878" s="5" customFormat="1" spans="4:25">
      <c r="D878" s="46"/>
      <c r="E878" s="46"/>
      <c r="G878" s="33"/>
      <c r="M878" s="34"/>
      <c r="N878" s="34"/>
      <c r="R878" s="46"/>
      <c r="S878" s="46"/>
      <c r="T878" s="46"/>
      <c r="U878" s="38"/>
      <c r="V878" s="39"/>
      <c r="W878" s="40"/>
      <c r="X878" s="39"/>
      <c r="Y878" s="41"/>
    </row>
    <row r="879" s="5" customFormat="1" spans="4:25">
      <c r="D879" s="46"/>
      <c r="E879" s="46"/>
      <c r="G879" s="33"/>
      <c r="M879" s="34"/>
      <c r="N879" s="34"/>
      <c r="R879" s="46"/>
      <c r="S879" s="46"/>
      <c r="T879" s="46"/>
      <c r="U879" s="38"/>
      <c r="V879" s="39"/>
      <c r="W879" s="40"/>
      <c r="X879" s="39"/>
      <c r="Y879" s="41"/>
    </row>
    <row r="880" s="5" customFormat="1" spans="4:25">
      <c r="D880" s="46"/>
      <c r="E880" s="46"/>
      <c r="G880" s="33"/>
      <c r="M880" s="34"/>
      <c r="N880" s="34"/>
      <c r="R880" s="46"/>
      <c r="S880" s="46"/>
      <c r="T880" s="46"/>
      <c r="U880" s="38"/>
      <c r="V880" s="39"/>
      <c r="W880" s="40"/>
      <c r="X880" s="39"/>
      <c r="Y880" s="41"/>
    </row>
    <row r="881" s="5" customFormat="1" spans="4:25">
      <c r="D881" s="46"/>
      <c r="E881" s="46"/>
      <c r="G881" s="33"/>
      <c r="M881" s="34"/>
      <c r="N881" s="34"/>
      <c r="R881" s="46"/>
      <c r="S881" s="46"/>
      <c r="T881" s="46"/>
      <c r="U881" s="38"/>
      <c r="V881" s="39"/>
      <c r="W881" s="40"/>
      <c r="X881" s="39"/>
      <c r="Y881" s="41"/>
    </row>
    <row r="882" s="5" customFormat="1" spans="4:25">
      <c r="D882" s="46"/>
      <c r="E882" s="46"/>
      <c r="G882" s="33"/>
      <c r="M882" s="34"/>
      <c r="N882" s="34"/>
      <c r="R882" s="46"/>
      <c r="S882" s="46"/>
      <c r="T882" s="46"/>
      <c r="U882" s="38"/>
      <c r="V882" s="39"/>
      <c r="W882" s="40"/>
      <c r="X882" s="39"/>
      <c r="Y882" s="41"/>
    </row>
    <row r="883" s="5" customFormat="1" spans="4:25">
      <c r="D883" s="46"/>
      <c r="E883" s="46"/>
      <c r="G883" s="33"/>
      <c r="M883" s="34"/>
      <c r="N883" s="34"/>
      <c r="R883" s="46"/>
      <c r="S883" s="46"/>
      <c r="T883" s="46"/>
      <c r="U883" s="38"/>
      <c r="V883" s="39"/>
      <c r="W883" s="40"/>
      <c r="X883" s="39"/>
      <c r="Y883" s="41"/>
    </row>
    <row r="884" s="5" customFormat="1" spans="4:25">
      <c r="D884" s="46"/>
      <c r="E884" s="46"/>
      <c r="G884" s="33"/>
      <c r="M884" s="34"/>
      <c r="N884" s="34"/>
      <c r="R884" s="46"/>
      <c r="S884" s="46"/>
      <c r="T884" s="46"/>
      <c r="U884" s="38"/>
      <c r="V884" s="39"/>
      <c r="W884" s="40"/>
      <c r="X884" s="39"/>
      <c r="Y884" s="41"/>
    </row>
    <row r="885" s="5" customFormat="1" spans="4:25">
      <c r="D885" s="46"/>
      <c r="E885" s="46"/>
      <c r="G885" s="33"/>
      <c r="M885" s="34"/>
      <c r="N885" s="34"/>
      <c r="R885" s="46"/>
      <c r="S885" s="46"/>
      <c r="T885" s="46"/>
      <c r="U885" s="38"/>
      <c r="V885" s="39"/>
      <c r="W885" s="40"/>
      <c r="X885" s="39"/>
      <c r="Y885" s="41"/>
    </row>
    <row r="886" s="5" customFormat="1" spans="4:25">
      <c r="D886" s="46"/>
      <c r="E886" s="46"/>
      <c r="G886" s="33"/>
      <c r="M886" s="34"/>
      <c r="N886" s="34"/>
      <c r="R886" s="46"/>
      <c r="S886" s="46"/>
      <c r="T886" s="46"/>
      <c r="U886" s="38"/>
      <c r="V886" s="39"/>
      <c r="W886" s="40"/>
      <c r="X886" s="39"/>
      <c r="Y886" s="41"/>
    </row>
    <row r="887" s="5" customFormat="1" spans="4:25">
      <c r="D887" s="46"/>
      <c r="E887" s="46"/>
      <c r="G887" s="33"/>
      <c r="M887" s="34"/>
      <c r="N887" s="34"/>
      <c r="R887" s="46"/>
      <c r="S887" s="46"/>
      <c r="T887" s="46"/>
      <c r="U887" s="38"/>
      <c r="V887" s="39"/>
      <c r="W887" s="40"/>
      <c r="X887" s="39"/>
      <c r="Y887" s="41"/>
    </row>
    <row r="888" s="5" customFormat="1" spans="4:25">
      <c r="D888" s="46"/>
      <c r="E888" s="46"/>
      <c r="G888" s="33"/>
      <c r="M888" s="34"/>
      <c r="N888" s="34"/>
      <c r="R888" s="46"/>
      <c r="S888" s="46"/>
      <c r="T888" s="46"/>
      <c r="U888" s="38"/>
      <c r="V888" s="39"/>
      <c r="W888" s="40"/>
      <c r="X888" s="39"/>
      <c r="Y888" s="41"/>
    </row>
    <row r="889" s="5" customFormat="1" spans="4:25">
      <c r="D889" s="46"/>
      <c r="E889" s="46"/>
      <c r="G889" s="33"/>
      <c r="M889" s="34"/>
      <c r="N889" s="34"/>
      <c r="R889" s="46"/>
      <c r="S889" s="46"/>
      <c r="T889" s="46"/>
      <c r="U889" s="38"/>
      <c r="V889" s="39"/>
      <c r="W889" s="40"/>
      <c r="X889" s="39"/>
      <c r="Y889" s="41"/>
    </row>
    <row r="890" s="5" customFormat="1" spans="4:25">
      <c r="D890" s="46"/>
      <c r="E890" s="46"/>
      <c r="G890" s="33"/>
      <c r="M890" s="34"/>
      <c r="N890" s="34"/>
      <c r="R890" s="46"/>
      <c r="S890" s="46"/>
      <c r="T890" s="46"/>
      <c r="U890" s="38"/>
      <c r="V890" s="39"/>
      <c r="W890" s="40"/>
      <c r="X890" s="39"/>
      <c r="Y890" s="41"/>
    </row>
    <row r="891" s="5" customFormat="1" spans="4:25">
      <c r="D891" s="46"/>
      <c r="E891" s="46"/>
      <c r="G891" s="33"/>
      <c r="M891" s="34"/>
      <c r="N891" s="34"/>
      <c r="R891" s="46"/>
      <c r="S891" s="46"/>
      <c r="T891" s="46"/>
      <c r="U891" s="38"/>
      <c r="V891" s="39"/>
      <c r="W891" s="40"/>
      <c r="X891" s="39"/>
      <c r="Y891" s="41"/>
    </row>
    <row r="892" s="5" customFormat="1" spans="4:25">
      <c r="D892" s="46"/>
      <c r="E892" s="46"/>
      <c r="G892" s="33"/>
      <c r="M892" s="34"/>
      <c r="N892" s="34"/>
      <c r="R892" s="46"/>
      <c r="S892" s="46"/>
      <c r="T892" s="46"/>
      <c r="U892" s="38"/>
      <c r="V892" s="39"/>
      <c r="W892" s="40"/>
      <c r="X892" s="39"/>
      <c r="Y892" s="41"/>
    </row>
    <row r="893" s="5" customFormat="1" spans="4:25">
      <c r="D893" s="46"/>
      <c r="E893" s="46"/>
      <c r="G893" s="33"/>
      <c r="M893" s="34"/>
      <c r="N893" s="34"/>
      <c r="R893" s="46"/>
      <c r="S893" s="46"/>
      <c r="T893" s="46"/>
      <c r="U893" s="38"/>
      <c r="V893" s="39"/>
      <c r="W893" s="40"/>
      <c r="X893" s="39"/>
      <c r="Y893" s="41"/>
    </row>
    <row r="894" s="5" customFormat="1" spans="4:25">
      <c r="D894" s="46"/>
      <c r="E894" s="46"/>
      <c r="G894" s="33"/>
      <c r="M894" s="34"/>
      <c r="N894" s="34"/>
      <c r="R894" s="46"/>
      <c r="S894" s="46"/>
      <c r="T894" s="46"/>
      <c r="U894" s="38"/>
      <c r="V894" s="39"/>
      <c r="W894" s="40"/>
      <c r="X894" s="39"/>
      <c r="Y894" s="41"/>
    </row>
    <row r="895" s="5" customFormat="1" spans="4:25">
      <c r="D895" s="46"/>
      <c r="E895" s="46"/>
      <c r="G895" s="33"/>
      <c r="M895" s="34"/>
      <c r="N895" s="34"/>
      <c r="R895" s="46"/>
      <c r="S895" s="46"/>
      <c r="T895" s="46"/>
      <c r="U895" s="38"/>
      <c r="V895" s="39"/>
      <c r="W895" s="40"/>
      <c r="X895" s="39"/>
      <c r="Y895" s="41"/>
    </row>
    <row r="896" s="5" customFormat="1" spans="4:25">
      <c r="D896" s="46"/>
      <c r="E896" s="46"/>
      <c r="G896" s="33"/>
      <c r="M896" s="34"/>
      <c r="N896" s="34"/>
      <c r="R896" s="46"/>
      <c r="S896" s="46"/>
      <c r="T896" s="46"/>
      <c r="U896" s="38"/>
      <c r="V896" s="39"/>
      <c r="W896" s="40"/>
      <c r="X896" s="39"/>
      <c r="Y896" s="41"/>
    </row>
    <row r="897" s="5" customFormat="1" spans="4:25">
      <c r="D897" s="46"/>
      <c r="E897" s="46"/>
      <c r="G897" s="33"/>
      <c r="M897" s="34"/>
      <c r="N897" s="34"/>
      <c r="R897" s="46"/>
      <c r="S897" s="46"/>
      <c r="T897" s="46"/>
      <c r="U897" s="38"/>
      <c r="V897" s="39"/>
      <c r="W897" s="40"/>
      <c r="X897" s="39"/>
      <c r="Y897" s="41"/>
    </row>
    <row r="898" s="5" customFormat="1" spans="4:25">
      <c r="D898" s="46"/>
      <c r="E898" s="46"/>
      <c r="G898" s="33"/>
      <c r="M898" s="34"/>
      <c r="N898" s="34"/>
      <c r="R898" s="46"/>
      <c r="S898" s="46"/>
      <c r="T898" s="46"/>
      <c r="U898" s="38"/>
      <c r="V898" s="39"/>
      <c r="W898" s="40"/>
      <c r="X898" s="39"/>
      <c r="Y898" s="41"/>
    </row>
    <row r="899" s="5" customFormat="1" spans="4:25">
      <c r="D899" s="46"/>
      <c r="E899" s="46"/>
      <c r="G899" s="33"/>
      <c r="M899" s="34"/>
      <c r="N899" s="34"/>
      <c r="R899" s="46"/>
      <c r="S899" s="46"/>
      <c r="T899" s="46"/>
      <c r="U899" s="38"/>
      <c r="V899" s="39"/>
      <c r="W899" s="40"/>
      <c r="X899" s="39"/>
      <c r="Y899" s="41"/>
    </row>
    <row r="900" s="5" customFormat="1" spans="4:25">
      <c r="D900" s="46"/>
      <c r="E900" s="46"/>
      <c r="G900" s="33"/>
      <c r="M900" s="34"/>
      <c r="N900" s="34"/>
      <c r="R900" s="46"/>
      <c r="S900" s="46"/>
      <c r="T900" s="46"/>
      <c r="U900" s="38"/>
      <c r="V900" s="39"/>
      <c r="W900" s="40"/>
      <c r="X900" s="39"/>
      <c r="Y900" s="41"/>
    </row>
    <row r="901" s="5" customFormat="1" spans="4:25">
      <c r="D901" s="46"/>
      <c r="E901" s="46"/>
      <c r="G901" s="33"/>
      <c r="M901" s="34"/>
      <c r="N901" s="34"/>
      <c r="R901" s="46"/>
      <c r="S901" s="46"/>
      <c r="T901" s="46"/>
      <c r="U901" s="38"/>
      <c r="V901" s="39"/>
      <c r="W901" s="40"/>
      <c r="X901" s="39"/>
      <c r="Y901" s="41"/>
    </row>
    <row r="902" s="5" customFormat="1" spans="4:25">
      <c r="D902" s="46"/>
      <c r="E902" s="46"/>
      <c r="G902" s="33"/>
      <c r="M902" s="34"/>
      <c r="N902" s="34"/>
      <c r="R902" s="46"/>
      <c r="S902" s="46"/>
      <c r="T902" s="46"/>
      <c r="U902" s="38"/>
      <c r="V902" s="39"/>
      <c r="W902" s="40"/>
      <c r="X902" s="39"/>
      <c r="Y902" s="41"/>
    </row>
    <row r="903" s="5" customFormat="1" spans="4:25">
      <c r="D903" s="46"/>
      <c r="E903" s="46"/>
      <c r="G903" s="33"/>
      <c r="M903" s="34"/>
      <c r="N903" s="34"/>
      <c r="R903" s="46"/>
      <c r="S903" s="46"/>
      <c r="T903" s="46"/>
      <c r="U903" s="38"/>
      <c r="V903" s="39"/>
      <c r="W903" s="40"/>
      <c r="X903" s="39"/>
      <c r="Y903" s="41"/>
    </row>
    <row r="904" s="5" customFormat="1" spans="4:25">
      <c r="D904" s="46"/>
      <c r="E904" s="46"/>
      <c r="G904" s="33"/>
      <c r="M904" s="34"/>
      <c r="N904" s="34"/>
      <c r="R904" s="46"/>
      <c r="S904" s="46"/>
      <c r="T904" s="46"/>
      <c r="U904" s="38"/>
      <c r="V904" s="39"/>
      <c r="W904" s="40"/>
      <c r="X904" s="39"/>
      <c r="Y904" s="41"/>
    </row>
    <row r="905" s="5" customFormat="1" spans="4:25">
      <c r="D905" s="46"/>
      <c r="E905" s="46"/>
      <c r="G905" s="33"/>
      <c r="M905" s="34"/>
      <c r="N905" s="34"/>
      <c r="R905" s="46"/>
      <c r="S905" s="46"/>
      <c r="T905" s="46"/>
      <c r="U905" s="38"/>
      <c r="V905" s="39"/>
      <c r="W905" s="40"/>
      <c r="X905" s="39"/>
      <c r="Y905" s="41"/>
    </row>
    <row r="906" s="5" customFormat="1" spans="4:25">
      <c r="D906" s="46"/>
      <c r="E906" s="46"/>
      <c r="G906" s="33"/>
      <c r="M906" s="34"/>
      <c r="N906" s="34"/>
      <c r="R906" s="46"/>
      <c r="S906" s="46"/>
      <c r="T906" s="46"/>
      <c r="U906" s="38"/>
      <c r="V906" s="39"/>
      <c r="W906" s="40"/>
      <c r="X906" s="39"/>
      <c r="Y906" s="41"/>
    </row>
    <row r="907" s="5" customFormat="1" spans="4:25">
      <c r="D907" s="46"/>
      <c r="E907" s="46"/>
      <c r="G907" s="33"/>
      <c r="M907" s="34"/>
      <c r="N907" s="34"/>
      <c r="R907" s="46"/>
      <c r="S907" s="46"/>
      <c r="T907" s="46"/>
      <c r="U907" s="38"/>
      <c r="V907" s="39"/>
      <c r="W907" s="40"/>
      <c r="X907" s="39"/>
      <c r="Y907" s="41"/>
    </row>
    <row r="908" s="5" customFormat="1" spans="4:25">
      <c r="D908" s="46"/>
      <c r="E908" s="46"/>
      <c r="G908" s="33"/>
      <c r="M908" s="34"/>
      <c r="N908" s="34"/>
      <c r="R908" s="46"/>
      <c r="S908" s="46"/>
      <c r="T908" s="46"/>
      <c r="U908" s="38"/>
      <c r="V908" s="39"/>
      <c r="W908" s="40"/>
      <c r="X908" s="39"/>
      <c r="Y908" s="41"/>
    </row>
    <row r="909" s="5" customFormat="1" spans="4:25">
      <c r="D909" s="46"/>
      <c r="E909" s="46"/>
      <c r="G909" s="33"/>
      <c r="M909" s="34"/>
      <c r="N909" s="34"/>
      <c r="R909" s="46"/>
      <c r="S909" s="46"/>
      <c r="T909" s="46"/>
      <c r="U909" s="38"/>
      <c r="V909" s="39"/>
      <c r="W909" s="40"/>
      <c r="X909" s="39"/>
      <c r="Y909" s="41"/>
    </row>
    <row r="910" s="5" customFormat="1" spans="4:25">
      <c r="D910" s="46"/>
      <c r="E910" s="46"/>
      <c r="G910" s="33"/>
      <c r="M910" s="34"/>
      <c r="N910" s="34"/>
      <c r="R910" s="46"/>
      <c r="S910" s="46"/>
      <c r="T910" s="46"/>
      <c r="U910" s="38"/>
      <c r="V910" s="39"/>
      <c r="W910" s="40"/>
      <c r="X910" s="39"/>
      <c r="Y910" s="41"/>
    </row>
    <row r="911" s="5" customFormat="1" spans="4:25">
      <c r="D911" s="46"/>
      <c r="E911" s="46"/>
      <c r="G911" s="33"/>
      <c r="M911" s="34"/>
      <c r="N911" s="34"/>
      <c r="R911" s="46"/>
      <c r="S911" s="46"/>
      <c r="T911" s="46"/>
      <c r="U911" s="38"/>
      <c r="V911" s="39"/>
      <c r="W911" s="40"/>
      <c r="X911" s="39"/>
      <c r="Y911" s="41"/>
    </row>
    <row r="912" s="5" customFormat="1" spans="4:25">
      <c r="D912" s="46"/>
      <c r="E912" s="46"/>
      <c r="G912" s="33"/>
      <c r="M912" s="34"/>
      <c r="N912" s="34"/>
      <c r="R912" s="46"/>
      <c r="S912" s="46"/>
      <c r="T912" s="46"/>
      <c r="U912" s="38"/>
      <c r="V912" s="39"/>
      <c r="W912" s="40"/>
      <c r="X912" s="39"/>
      <c r="Y912" s="41"/>
    </row>
    <row r="913" s="5" customFormat="1" spans="4:25">
      <c r="D913" s="46"/>
      <c r="E913" s="46"/>
      <c r="G913" s="33"/>
      <c r="M913" s="34"/>
      <c r="N913" s="34"/>
      <c r="R913" s="46"/>
      <c r="S913" s="46"/>
      <c r="T913" s="46"/>
      <c r="U913" s="38"/>
      <c r="V913" s="39"/>
      <c r="W913" s="40"/>
      <c r="X913" s="39"/>
      <c r="Y913" s="41"/>
    </row>
    <row r="914" s="5" customFormat="1" spans="4:25">
      <c r="D914" s="46"/>
      <c r="E914" s="46"/>
      <c r="G914" s="33"/>
      <c r="M914" s="34"/>
      <c r="N914" s="34"/>
      <c r="R914" s="46"/>
      <c r="S914" s="46"/>
      <c r="T914" s="46"/>
      <c r="U914" s="38"/>
      <c r="V914" s="39"/>
      <c r="W914" s="40"/>
      <c r="X914" s="39"/>
      <c r="Y914" s="41"/>
    </row>
    <row r="915" s="5" customFormat="1" spans="4:25">
      <c r="D915" s="46"/>
      <c r="E915" s="46"/>
      <c r="G915" s="33"/>
      <c r="M915" s="34"/>
      <c r="N915" s="34"/>
      <c r="R915" s="46"/>
      <c r="S915" s="46"/>
      <c r="T915" s="46"/>
      <c r="U915" s="38"/>
      <c r="V915" s="39"/>
      <c r="W915" s="40"/>
      <c r="X915" s="39"/>
      <c r="Y915" s="41"/>
    </row>
    <row r="916" s="5" customFormat="1" spans="4:25">
      <c r="D916" s="46"/>
      <c r="E916" s="46"/>
      <c r="G916" s="33"/>
      <c r="M916" s="34"/>
      <c r="N916" s="34"/>
      <c r="R916" s="46"/>
      <c r="S916" s="46"/>
      <c r="T916" s="46"/>
      <c r="U916" s="38"/>
      <c r="V916" s="39"/>
      <c r="W916" s="40"/>
      <c r="X916" s="39"/>
      <c r="Y916" s="41"/>
    </row>
    <row r="917" s="5" customFormat="1" spans="4:25">
      <c r="D917" s="46"/>
      <c r="E917" s="46"/>
      <c r="G917" s="33"/>
      <c r="M917" s="34"/>
      <c r="N917" s="34"/>
      <c r="R917" s="46"/>
      <c r="S917" s="46"/>
      <c r="T917" s="46"/>
      <c r="U917" s="38"/>
      <c r="V917" s="39"/>
      <c r="W917" s="40"/>
      <c r="X917" s="39"/>
      <c r="Y917" s="41"/>
    </row>
    <row r="918" s="5" customFormat="1" spans="4:25">
      <c r="D918" s="46"/>
      <c r="E918" s="46"/>
      <c r="G918" s="33"/>
      <c r="M918" s="34"/>
      <c r="N918" s="34"/>
      <c r="R918" s="46"/>
      <c r="S918" s="46"/>
      <c r="T918" s="46"/>
      <c r="U918" s="38"/>
      <c r="V918" s="39"/>
      <c r="W918" s="40"/>
      <c r="X918" s="39"/>
      <c r="Y918" s="41"/>
    </row>
    <row r="919" s="5" customFormat="1" spans="4:25">
      <c r="D919" s="46"/>
      <c r="E919" s="46"/>
      <c r="G919" s="33"/>
      <c r="M919" s="34"/>
      <c r="N919" s="34"/>
      <c r="R919" s="46"/>
      <c r="S919" s="46"/>
      <c r="T919" s="46"/>
      <c r="U919" s="38"/>
      <c r="V919" s="39"/>
      <c r="W919" s="40"/>
      <c r="X919" s="39"/>
      <c r="Y919" s="41"/>
    </row>
    <row r="920" s="5" customFormat="1" spans="4:25">
      <c r="D920" s="46"/>
      <c r="E920" s="46"/>
      <c r="G920" s="33"/>
      <c r="M920" s="34"/>
      <c r="N920" s="34"/>
      <c r="R920" s="46"/>
      <c r="S920" s="46"/>
      <c r="T920" s="46"/>
      <c r="U920" s="38"/>
      <c r="V920" s="39"/>
      <c r="W920" s="40"/>
      <c r="X920" s="39"/>
      <c r="Y920" s="41"/>
    </row>
    <row r="921" s="5" customFormat="1" spans="4:25">
      <c r="D921" s="46"/>
      <c r="E921" s="46"/>
      <c r="G921" s="33"/>
      <c r="M921" s="34"/>
      <c r="N921" s="34"/>
      <c r="R921" s="46"/>
      <c r="S921" s="46"/>
      <c r="T921" s="46"/>
      <c r="U921" s="38"/>
      <c r="V921" s="39"/>
      <c r="W921" s="40"/>
      <c r="X921" s="39"/>
      <c r="Y921" s="41"/>
    </row>
    <row r="922" s="5" customFormat="1" spans="4:25">
      <c r="D922" s="46"/>
      <c r="E922" s="46"/>
      <c r="G922" s="33"/>
      <c r="M922" s="34"/>
      <c r="N922" s="34"/>
      <c r="R922" s="46"/>
      <c r="S922" s="46"/>
      <c r="T922" s="46"/>
      <c r="U922" s="38"/>
      <c r="V922" s="39"/>
      <c r="W922" s="40"/>
      <c r="X922" s="39"/>
      <c r="Y922" s="41"/>
    </row>
    <row r="923" s="5" customFormat="1" spans="4:25">
      <c r="D923" s="46"/>
      <c r="E923" s="46"/>
      <c r="G923" s="33"/>
      <c r="M923" s="34"/>
      <c r="N923" s="34"/>
      <c r="R923" s="46"/>
      <c r="S923" s="46"/>
      <c r="T923" s="46"/>
      <c r="U923" s="38"/>
      <c r="V923" s="39"/>
      <c r="W923" s="40"/>
      <c r="X923" s="39"/>
      <c r="Y923" s="41"/>
    </row>
    <row r="924" s="5" customFormat="1" spans="4:25">
      <c r="D924" s="46"/>
      <c r="E924" s="46"/>
      <c r="G924" s="33"/>
      <c r="M924" s="34"/>
      <c r="N924" s="34"/>
      <c r="R924" s="46"/>
      <c r="S924" s="46"/>
      <c r="T924" s="46"/>
      <c r="U924" s="38"/>
      <c r="V924" s="39"/>
      <c r="W924" s="40"/>
      <c r="X924" s="39"/>
      <c r="Y924" s="41"/>
    </row>
    <row r="925" s="5" customFormat="1" spans="4:25">
      <c r="D925" s="46"/>
      <c r="E925" s="46"/>
      <c r="G925" s="33"/>
      <c r="M925" s="34"/>
      <c r="N925" s="34"/>
      <c r="R925" s="46"/>
      <c r="S925" s="46"/>
      <c r="T925" s="46"/>
      <c r="U925" s="38"/>
      <c r="V925" s="39"/>
      <c r="W925" s="40"/>
      <c r="X925" s="39"/>
      <c r="Y925" s="41"/>
    </row>
    <row r="926" s="5" customFormat="1" spans="4:25">
      <c r="D926" s="46"/>
      <c r="E926" s="46"/>
      <c r="G926" s="33"/>
      <c r="M926" s="34"/>
      <c r="N926" s="34"/>
      <c r="R926" s="46"/>
      <c r="S926" s="46"/>
      <c r="T926" s="46"/>
      <c r="U926" s="38"/>
      <c r="V926" s="39"/>
      <c r="W926" s="40"/>
      <c r="X926" s="39"/>
      <c r="Y926" s="41"/>
    </row>
    <row r="927" s="5" customFormat="1" spans="4:25">
      <c r="D927" s="46"/>
      <c r="E927" s="46"/>
      <c r="G927" s="33"/>
      <c r="M927" s="34"/>
      <c r="N927" s="34"/>
      <c r="R927" s="46"/>
      <c r="S927" s="46"/>
      <c r="T927" s="46"/>
      <c r="U927" s="38"/>
      <c r="V927" s="39"/>
      <c r="W927" s="40"/>
      <c r="X927" s="39"/>
      <c r="Y927" s="41"/>
    </row>
    <row r="928" s="5" customFormat="1" spans="4:25">
      <c r="D928" s="46"/>
      <c r="E928" s="46"/>
      <c r="G928" s="33"/>
      <c r="M928" s="34"/>
      <c r="N928" s="34"/>
      <c r="R928" s="46"/>
      <c r="S928" s="46"/>
      <c r="T928" s="46"/>
      <c r="U928" s="38"/>
      <c r="V928" s="39"/>
      <c r="W928" s="40"/>
      <c r="X928" s="39"/>
      <c r="Y928" s="41"/>
    </row>
    <row r="929" s="5" customFormat="1" spans="4:25">
      <c r="D929" s="46"/>
      <c r="E929" s="46"/>
      <c r="G929" s="33"/>
      <c r="M929" s="34"/>
      <c r="N929" s="34"/>
      <c r="R929" s="46"/>
      <c r="S929" s="46"/>
      <c r="T929" s="46"/>
      <c r="U929" s="38"/>
      <c r="V929" s="39"/>
      <c r="W929" s="40"/>
      <c r="X929" s="39"/>
      <c r="Y929" s="41"/>
    </row>
    <row r="930" s="5" customFormat="1" spans="4:25">
      <c r="D930" s="46"/>
      <c r="E930" s="46"/>
      <c r="G930" s="33"/>
      <c r="M930" s="34"/>
      <c r="N930" s="34"/>
      <c r="R930" s="46"/>
      <c r="S930" s="46"/>
      <c r="T930" s="46"/>
      <c r="U930" s="38"/>
      <c r="V930" s="39"/>
      <c r="W930" s="40"/>
      <c r="X930" s="39"/>
      <c r="Y930" s="41"/>
    </row>
    <row r="931" s="5" customFormat="1" spans="4:25">
      <c r="D931" s="46"/>
      <c r="E931" s="46"/>
      <c r="G931" s="33"/>
      <c r="M931" s="34"/>
      <c r="N931" s="34"/>
      <c r="R931" s="46"/>
      <c r="S931" s="46"/>
      <c r="T931" s="46"/>
      <c r="U931" s="38"/>
      <c r="V931" s="39"/>
      <c r="W931" s="40"/>
      <c r="X931" s="39"/>
      <c r="Y931" s="41"/>
    </row>
    <row r="932" s="5" customFormat="1" spans="4:25">
      <c r="D932" s="46"/>
      <c r="E932" s="46"/>
      <c r="G932" s="33"/>
      <c r="M932" s="34"/>
      <c r="N932" s="34"/>
      <c r="R932" s="46"/>
      <c r="S932" s="46"/>
      <c r="T932" s="46"/>
      <c r="U932" s="38"/>
      <c r="V932" s="39"/>
      <c r="W932" s="40"/>
      <c r="X932" s="39"/>
      <c r="Y932" s="41"/>
    </row>
    <row r="933" s="5" customFormat="1" spans="4:25">
      <c r="D933" s="46"/>
      <c r="E933" s="46"/>
      <c r="G933" s="33"/>
      <c r="M933" s="34"/>
      <c r="N933" s="34"/>
      <c r="R933" s="46"/>
      <c r="S933" s="46"/>
      <c r="T933" s="46"/>
      <c r="U933" s="38"/>
      <c r="V933" s="39"/>
      <c r="W933" s="40"/>
      <c r="X933" s="39"/>
      <c r="Y933" s="41"/>
    </row>
    <row r="934" s="5" customFormat="1" spans="4:25">
      <c r="D934" s="46"/>
      <c r="E934" s="46"/>
      <c r="G934" s="33"/>
      <c r="M934" s="34"/>
      <c r="N934" s="34"/>
      <c r="R934" s="46"/>
      <c r="S934" s="46"/>
      <c r="T934" s="46"/>
      <c r="U934" s="38"/>
      <c r="V934" s="39"/>
      <c r="W934" s="40"/>
      <c r="X934" s="39"/>
      <c r="Y934" s="41"/>
    </row>
    <row r="935" s="5" customFormat="1" spans="4:25">
      <c r="D935" s="46"/>
      <c r="E935" s="46"/>
      <c r="G935" s="33"/>
      <c r="M935" s="34"/>
      <c r="N935" s="34"/>
      <c r="R935" s="46"/>
      <c r="S935" s="46"/>
      <c r="T935" s="46"/>
      <c r="U935" s="38"/>
      <c r="V935" s="39"/>
      <c r="W935" s="40"/>
      <c r="X935" s="39"/>
      <c r="Y935" s="41"/>
    </row>
    <row r="936" s="5" customFormat="1" spans="4:25">
      <c r="D936" s="46"/>
      <c r="E936" s="46"/>
      <c r="G936" s="33"/>
      <c r="M936" s="34"/>
      <c r="N936" s="34"/>
      <c r="R936" s="46"/>
      <c r="S936" s="46"/>
      <c r="T936" s="46"/>
      <c r="U936" s="38"/>
      <c r="V936" s="39"/>
      <c r="W936" s="40"/>
      <c r="X936" s="39"/>
      <c r="Y936" s="41"/>
    </row>
    <row r="937" s="5" customFormat="1" spans="4:25">
      <c r="D937" s="46"/>
      <c r="E937" s="46"/>
      <c r="G937" s="33"/>
      <c r="M937" s="34"/>
      <c r="N937" s="34"/>
      <c r="R937" s="46"/>
      <c r="S937" s="46"/>
      <c r="T937" s="46"/>
      <c r="U937" s="38"/>
      <c r="V937" s="39"/>
      <c r="W937" s="40"/>
      <c r="X937" s="39"/>
      <c r="Y937" s="41"/>
    </row>
    <row r="938" s="5" customFormat="1" spans="4:25">
      <c r="D938" s="46"/>
      <c r="E938" s="46"/>
      <c r="G938" s="33"/>
      <c r="M938" s="34"/>
      <c r="N938" s="34"/>
      <c r="R938" s="46"/>
      <c r="S938" s="46"/>
      <c r="T938" s="46"/>
      <c r="U938" s="38"/>
      <c r="V938" s="39"/>
      <c r="W938" s="40"/>
      <c r="X938" s="39"/>
      <c r="Y938" s="41"/>
    </row>
    <row r="939" s="5" customFormat="1" spans="4:25">
      <c r="D939" s="46"/>
      <c r="E939" s="46"/>
      <c r="G939" s="33"/>
      <c r="M939" s="34"/>
      <c r="N939" s="34"/>
      <c r="R939" s="46"/>
      <c r="S939" s="46"/>
      <c r="T939" s="46"/>
      <c r="U939" s="38"/>
      <c r="V939" s="39"/>
      <c r="W939" s="40"/>
      <c r="X939" s="39"/>
      <c r="Y939" s="41"/>
    </row>
    <row r="940" s="5" customFormat="1" spans="4:25">
      <c r="D940" s="46"/>
      <c r="E940" s="46"/>
      <c r="G940" s="33"/>
      <c r="M940" s="34"/>
      <c r="N940" s="34"/>
      <c r="R940" s="46"/>
      <c r="S940" s="46"/>
      <c r="T940" s="46"/>
      <c r="U940" s="38"/>
      <c r="V940" s="39"/>
      <c r="W940" s="40"/>
      <c r="X940" s="39"/>
      <c r="Y940" s="41"/>
    </row>
    <row r="941" s="5" customFormat="1" spans="4:25">
      <c r="D941" s="46"/>
      <c r="E941" s="46"/>
      <c r="G941" s="33"/>
      <c r="M941" s="34"/>
      <c r="N941" s="34"/>
      <c r="R941" s="46"/>
      <c r="S941" s="46"/>
      <c r="T941" s="46"/>
      <c r="U941" s="38"/>
      <c r="V941" s="39"/>
      <c r="W941" s="40"/>
      <c r="X941" s="39"/>
      <c r="Y941" s="41"/>
    </row>
    <row r="942" s="5" customFormat="1" spans="4:25">
      <c r="D942" s="46"/>
      <c r="E942" s="46"/>
      <c r="G942" s="33"/>
      <c r="M942" s="34"/>
      <c r="N942" s="34"/>
      <c r="R942" s="46"/>
      <c r="S942" s="46"/>
      <c r="T942" s="46"/>
      <c r="U942" s="38"/>
      <c r="V942" s="39"/>
      <c r="W942" s="40"/>
      <c r="X942" s="39"/>
      <c r="Y942" s="41"/>
    </row>
    <row r="943" s="5" customFormat="1" spans="4:25">
      <c r="D943" s="46"/>
      <c r="E943" s="46"/>
      <c r="G943" s="33"/>
      <c r="M943" s="34"/>
      <c r="N943" s="34"/>
      <c r="R943" s="46"/>
      <c r="S943" s="46"/>
      <c r="T943" s="46"/>
      <c r="U943" s="38"/>
      <c r="V943" s="39"/>
      <c r="W943" s="40"/>
      <c r="X943" s="39"/>
      <c r="Y943" s="41"/>
    </row>
    <row r="944" s="5" customFormat="1" spans="4:25">
      <c r="D944" s="46"/>
      <c r="E944" s="46"/>
      <c r="G944" s="33"/>
      <c r="M944" s="34"/>
      <c r="N944" s="34"/>
      <c r="R944" s="46"/>
      <c r="S944" s="46"/>
      <c r="T944" s="46"/>
      <c r="U944" s="38"/>
      <c r="V944" s="39"/>
      <c r="W944" s="40"/>
      <c r="X944" s="39"/>
      <c r="Y944" s="41"/>
    </row>
    <row r="945" s="5" customFormat="1" spans="4:25">
      <c r="D945" s="46"/>
      <c r="E945" s="46"/>
      <c r="G945" s="33"/>
      <c r="M945" s="34"/>
      <c r="N945" s="34"/>
      <c r="R945" s="46"/>
      <c r="S945" s="46"/>
      <c r="T945" s="46"/>
      <c r="U945" s="38"/>
      <c r="V945" s="39"/>
      <c r="W945" s="40"/>
      <c r="X945" s="39"/>
      <c r="Y945" s="41"/>
    </row>
    <row r="946" s="5" customFormat="1" spans="4:25">
      <c r="D946" s="46"/>
      <c r="E946" s="46"/>
      <c r="G946" s="33"/>
      <c r="M946" s="34"/>
      <c r="N946" s="34"/>
      <c r="R946" s="46"/>
      <c r="S946" s="46"/>
      <c r="T946" s="46"/>
      <c r="U946" s="38"/>
      <c r="V946" s="39"/>
      <c r="W946" s="40"/>
      <c r="X946" s="39"/>
      <c r="Y946" s="41"/>
    </row>
    <row r="947" s="5" customFormat="1" spans="4:25">
      <c r="D947" s="46"/>
      <c r="E947" s="46"/>
      <c r="G947" s="33"/>
      <c r="M947" s="34"/>
      <c r="N947" s="34"/>
      <c r="R947" s="46"/>
      <c r="S947" s="46"/>
      <c r="T947" s="46"/>
      <c r="U947" s="38"/>
      <c r="V947" s="39"/>
      <c r="W947" s="40"/>
      <c r="X947" s="39"/>
      <c r="Y947" s="41"/>
    </row>
    <row r="948" s="5" customFormat="1" spans="4:25">
      <c r="D948" s="46"/>
      <c r="E948" s="46"/>
      <c r="G948" s="33"/>
      <c r="M948" s="34"/>
      <c r="N948" s="34"/>
      <c r="R948" s="46"/>
      <c r="S948" s="46"/>
      <c r="T948" s="46"/>
      <c r="U948" s="38"/>
      <c r="V948" s="39"/>
      <c r="W948" s="40"/>
      <c r="X948" s="39"/>
      <c r="Y948" s="41"/>
    </row>
    <row r="949" s="5" customFormat="1" spans="4:25">
      <c r="D949" s="46"/>
      <c r="E949" s="46"/>
      <c r="G949" s="33"/>
      <c r="M949" s="34"/>
      <c r="N949" s="34"/>
      <c r="R949" s="46"/>
      <c r="S949" s="46"/>
      <c r="T949" s="46"/>
      <c r="U949" s="38"/>
      <c r="V949" s="39"/>
      <c r="W949" s="40"/>
      <c r="X949" s="39"/>
      <c r="Y949" s="41"/>
    </row>
    <row r="950" s="5" customFormat="1" spans="4:25">
      <c r="D950" s="46"/>
      <c r="E950" s="46"/>
      <c r="G950" s="33"/>
      <c r="M950" s="34"/>
      <c r="N950" s="34"/>
      <c r="R950" s="46"/>
      <c r="S950" s="46"/>
      <c r="T950" s="46"/>
      <c r="U950" s="38"/>
      <c r="V950" s="39"/>
      <c r="W950" s="40"/>
      <c r="X950" s="39"/>
      <c r="Y950" s="41"/>
    </row>
    <row r="951" s="5" customFormat="1" spans="4:25">
      <c r="D951" s="46"/>
      <c r="E951" s="46"/>
      <c r="G951" s="33"/>
      <c r="M951" s="34"/>
      <c r="N951" s="34"/>
      <c r="R951" s="46"/>
      <c r="S951" s="46"/>
      <c r="T951" s="46"/>
      <c r="U951" s="38"/>
      <c r="V951" s="39"/>
      <c r="W951" s="40"/>
      <c r="X951" s="39"/>
      <c r="Y951" s="41"/>
    </row>
    <row r="952" s="5" customFormat="1" spans="4:25">
      <c r="D952" s="46"/>
      <c r="E952" s="46"/>
      <c r="G952" s="33"/>
      <c r="M952" s="34"/>
      <c r="N952" s="34"/>
      <c r="R952" s="46"/>
      <c r="S952" s="46"/>
      <c r="T952" s="46"/>
      <c r="U952" s="38"/>
      <c r="V952" s="39"/>
      <c r="W952" s="40"/>
      <c r="X952" s="39"/>
      <c r="Y952" s="41"/>
    </row>
    <row r="953" s="5" customFormat="1" spans="4:25">
      <c r="D953" s="46"/>
      <c r="E953" s="46"/>
      <c r="G953" s="33"/>
      <c r="M953" s="34"/>
      <c r="N953" s="34"/>
      <c r="R953" s="46"/>
      <c r="S953" s="46"/>
      <c r="T953" s="46"/>
      <c r="U953" s="38"/>
      <c r="V953" s="39"/>
      <c r="W953" s="40"/>
      <c r="X953" s="39"/>
      <c r="Y953" s="41"/>
    </row>
    <row r="954" s="5" customFormat="1" spans="4:25">
      <c r="D954" s="46"/>
      <c r="E954" s="46"/>
      <c r="G954" s="33"/>
      <c r="M954" s="34"/>
      <c r="N954" s="34"/>
      <c r="R954" s="46"/>
      <c r="S954" s="46"/>
      <c r="T954" s="46"/>
      <c r="U954" s="38"/>
      <c r="V954" s="39"/>
      <c r="W954" s="40"/>
      <c r="X954" s="39"/>
      <c r="Y954" s="41"/>
    </row>
    <row r="955" s="5" customFormat="1" spans="4:25">
      <c r="D955" s="46"/>
      <c r="E955" s="46"/>
      <c r="G955" s="33"/>
      <c r="M955" s="34"/>
      <c r="N955" s="34"/>
      <c r="R955" s="46"/>
      <c r="S955" s="46"/>
      <c r="T955" s="46"/>
      <c r="U955" s="38"/>
      <c r="V955" s="39"/>
      <c r="W955" s="40"/>
      <c r="X955" s="39"/>
      <c r="Y955" s="41"/>
    </row>
    <row r="956" s="5" customFormat="1" spans="4:25">
      <c r="D956" s="46"/>
      <c r="E956" s="46"/>
      <c r="G956" s="33"/>
      <c r="M956" s="34"/>
      <c r="N956" s="34"/>
      <c r="R956" s="46"/>
      <c r="S956" s="46"/>
      <c r="T956" s="46"/>
      <c r="U956" s="38"/>
      <c r="V956" s="39"/>
      <c r="W956" s="40"/>
      <c r="X956" s="39"/>
      <c r="Y956" s="41"/>
    </row>
    <row r="957" s="5" customFormat="1" spans="4:25">
      <c r="D957" s="46"/>
      <c r="E957" s="46"/>
      <c r="G957" s="33"/>
      <c r="M957" s="34"/>
      <c r="N957" s="34"/>
      <c r="R957" s="46"/>
      <c r="S957" s="46"/>
      <c r="T957" s="46"/>
      <c r="U957" s="38"/>
      <c r="V957" s="39"/>
      <c r="W957" s="40"/>
      <c r="X957" s="39"/>
      <c r="Y957" s="41"/>
    </row>
    <row r="958" s="5" customFormat="1" spans="4:25">
      <c r="D958" s="46"/>
      <c r="E958" s="46"/>
      <c r="G958" s="33"/>
      <c r="M958" s="34"/>
      <c r="N958" s="34"/>
      <c r="R958" s="46"/>
      <c r="S958" s="46"/>
      <c r="T958" s="46"/>
      <c r="U958" s="38"/>
      <c r="V958" s="39"/>
      <c r="W958" s="40"/>
      <c r="X958" s="39"/>
      <c r="Y958" s="41"/>
    </row>
    <row r="959" s="5" customFormat="1" spans="4:25">
      <c r="D959" s="46"/>
      <c r="E959" s="46"/>
      <c r="G959" s="33"/>
      <c r="M959" s="34"/>
      <c r="N959" s="34"/>
      <c r="R959" s="46"/>
      <c r="S959" s="46"/>
      <c r="T959" s="46"/>
      <c r="U959" s="38"/>
      <c r="V959" s="39"/>
      <c r="W959" s="40"/>
      <c r="X959" s="39"/>
      <c r="Y959" s="41"/>
    </row>
    <row r="960" s="5" customFormat="1" spans="4:25">
      <c r="D960" s="46"/>
      <c r="E960" s="46"/>
      <c r="G960" s="33"/>
      <c r="M960" s="34"/>
      <c r="N960" s="34"/>
      <c r="R960" s="46"/>
      <c r="S960" s="46"/>
      <c r="T960" s="46"/>
      <c r="U960" s="38"/>
      <c r="V960" s="39"/>
      <c r="W960" s="40"/>
      <c r="X960" s="39"/>
      <c r="Y960" s="41"/>
    </row>
    <row r="961" s="5" customFormat="1" spans="4:25">
      <c r="D961" s="46"/>
      <c r="E961" s="46"/>
      <c r="G961" s="33"/>
      <c r="M961" s="34"/>
      <c r="N961" s="34"/>
      <c r="R961" s="46"/>
      <c r="S961" s="46"/>
      <c r="T961" s="46"/>
      <c r="U961" s="38"/>
      <c r="V961" s="39"/>
      <c r="W961" s="40"/>
      <c r="X961" s="39"/>
      <c r="Y961" s="41"/>
    </row>
    <row r="962" s="5" customFormat="1" spans="4:25">
      <c r="D962" s="46"/>
      <c r="E962" s="46"/>
      <c r="G962" s="33"/>
      <c r="M962" s="34"/>
      <c r="N962" s="34"/>
      <c r="R962" s="46"/>
      <c r="S962" s="46"/>
      <c r="T962" s="46"/>
      <c r="U962" s="38"/>
      <c r="V962" s="39"/>
      <c r="W962" s="40"/>
      <c r="X962" s="39"/>
      <c r="Y962" s="41"/>
    </row>
    <row r="963" s="5" customFormat="1" spans="4:25">
      <c r="D963" s="46"/>
      <c r="E963" s="46"/>
      <c r="G963" s="33"/>
      <c r="M963" s="34"/>
      <c r="N963" s="34"/>
      <c r="R963" s="46"/>
      <c r="S963" s="46"/>
      <c r="T963" s="46"/>
      <c r="U963" s="38"/>
      <c r="V963" s="39"/>
      <c r="W963" s="40"/>
      <c r="X963" s="39"/>
      <c r="Y963" s="41"/>
    </row>
    <row r="964" s="5" customFormat="1" spans="4:25">
      <c r="D964" s="46"/>
      <c r="E964" s="46"/>
      <c r="G964" s="33"/>
      <c r="M964" s="34"/>
      <c r="N964" s="34"/>
      <c r="R964" s="46"/>
      <c r="S964" s="46"/>
      <c r="T964" s="46"/>
      <c r="U964" s="38"/>
      <c r="V964" s="39"/>
      <c r="W964" s="40"/>
      <c r="X964" s="39"/>
      <c r="Y964" s="41"/>
    </row>
    <row r="965" s="5" customFormat="1" spans="4:25">
      <c r="D965" s="46"/>
      <c r="E965" s="46"/>
      <c r="G965" s="33"/>
      <c r="M965" s="34"/>
      <c r="N965" s="34"/>
      <c r="R965" s="46"/>
      <c r="S965" s="46"/>
      <c r="T965" s="46"/>
      <c r="U965" s="38"/>
      <c r="V965" s="39"/>
      <c r="W965" s="40"/>
      <c r="X965" s="39"/>
      <c r="Y965" s="41"/>
    </row>
    <row r="966" s="5" customFormat="1" spans="4:25">
      <c r="D966" s="46"/>
      <c r="E966" s="46"/>
      <c r="G966" s="33"/>
      <c r="M966" s="34"/>
      <c r="N966" s="34"/>
      <c r="R966" s="46"/>
      <c r="S966" s="46"/>
      <c r="T966" s="46"/>
      <c r="U966" s="38"/>
      <c r="V966" s="39"/>
      <c r="W966" s="40"/>
      <c r="X966" s="39"/>
      <c r="Y966" s="41"/>
    </row>
    <row r="967" s="5" customFormat="1" spans="4:25">
      <c r="D967" s="46"/>
      <c r="E967" s="46"/>
      <c r="G967" s="33"/>
      <c r="M967" s="34"/>
      <c r="N967" s="34"/>
      <c r="R967" s="46"/>
      <c r="S967" s="46"/>
      <c r="T967" s="46"/>
      <c r="U967" s="38"/>
      <c r="V967" s="39"/>
      <c r="W967" s="40"/>
      <c r="X967" s="39"/>
      <c r="Y967" s="41"/>
    </row>
    <row r="968" s="5" customFormat="1" spans="4:25">
      <c r="D968" s="46"/>
      <c r="E968" s="46"/>
      <c r="G968" s="33"/>
      <c r="M968" s="34"/>
      <c r="N968" s="34"/>
      <c r="R968" s="46"/>
      <c r="S968" s="46"/>
      <c r="T968" s="46"/>
      <c r="U968" s="38"/>
      <c r="V968" s="39"/>
      <c r="W968" s="40"/>
      <c r="X968" s="39"/>
      <c r="Y968" s="41"/>
    </row>
    <row r="969" s="5" customFormat="1" spans="4:25">
      <c r="D969" s="46"/>
      <c r="E969" s="46"/>
      <c r="G969" s="33"/>
      <c r="M969" s="34"/>
      <c r="N969" s="34"/>
      <c r="R969" s="46"/>
      <c r="S969" s="46"/>
      <c r="T969" s="46"/>
      <c r="U969" s="38"/>
      <c r="V969" s="39"/>
      <c r="W969" s="40"/>
      <c r="X969" s="39"/>
      <c r="Y969" s="41"/>
    </row>
    <row r="970" s="5" customFormat="1" spans="4:25">
      <c r="D970" s="46"/>
      <c r="E970" s="46"/>
      <c r="G970" s="33"/>
      <c r="M970" s="34"/>
      <c r="N970" s="34"/>
      <c r="R970" s="46"/>
      <c r="S970" s="46"/>
      <c r="T970" s="46"/>
      <c r="U970" s="38"/>
      <c r="V970" s="39"/>
      <c r="W970" s="40"/>
      <c r="X970" s="39"/>
      <c r="Y970" s="41"/>
    </row>
    <row r="971" s="5" customFormat="1" spans="4:25">
      <c r="D971" s="46"/>
      <c r="E971" s="46"/>
      <c r="G971" s="33"/>
      <c r="M971" s="34"/>
      <c r="N971" s="34"/>
      <c r="R971" s="46"/>
      <c r="S971" s="46"/>
      <c r="T971" s="46"/>
      <c r="U971" s="38"/>
      <c r="V971" s="39"/>
      <c r="W971" s="40"/>
      <c r="X971" s="39"/>
      <c r="Y971" s="41"/>
    </row>
    <row r="972" s="5" customFormat="1" spans="4:25">
      <c r="D972" s="46"/>
      <c r="E972" s="46"/>
      <c r="G972" s="33"/>
      <c r="M972" s="34"/>
      <c r="N972" s="34"/>
      <c r="R972" s="46"/>
      <c r="S972" s="46"/>
      <c r="T972" s="46"/>
      <c r="U972" s="38"/>
      <c r="V972" s="39"/>
      <c r="W972" s="40"/>
      <c r="X972" s="39"/>
      <c r="Y972" s="41"/>
    </row>
    <row r="973" s="5" customFormat="1" spans="4:25">
      <c r="D973" s="46"/>
      <c r="E973" s="46"/>
      <c r="G973" s="33"/>
      <c r="M973" s="34"/>
      <c r="N973" s="34"/>
      <c r="R973" s="46"/>
      <c r="S973" s="46"/>
      <c r="T973" s="46"/>
      <c r="U973" s="38"/>
      <c r="V973" s="39"/>
      <c r="W973" s="40"/>
      <c r="X973" s="39"/>
      <c r="Y973" s="41"/>
    </row>
    <row r="974" s="5" customFormat="1" spans="4:25">
      <c r="D974" s="46"/>
      <c r="E974" s="46"/>
      <c r="G974" s="33"/>
      <c r="M974" s="34"/>
      <c r="N974" s="34"/>
      <c r="R974" s="46"/>
      <c r="S974" s="46"/>
      <c r="T974" s="46"/>
      <c r="U974" s="38"/>
      <c r="V974" s="39"/>
      <c r="W974" s="40"/>
      <c r="X974" s="39"/>
      <c r="Y974" s="41"/>
    </row>
    <row r="975" s="5" customFormat="1" spans="4:25">
      <c r="D975" s="46"/>
      <c r="E975" s="46"/>
      <c r="G975" s="33"/>
      <c r="M975" s="34"/>
      <c r="N975" s="34"/>
      <c r="R975" s="46"/>
      <c r="S975" s="46"/>
      <c r="T975" s="46"/>
      <c r="U975" s="38"/>
      <c r="V975" s="39"/>
      <c r="W975" s="40"/>
      <c r="X975" s="39"/>
      <c r="Y975" s="41"/>
    </row>
    <row r="976" s="5" customFormat="1" spans="4:25">
      <c r="D976" s="46"/>
      <c r="E976" s="46"/>
      <c r="G976" s="33"/>
      <c r="M976" s="34"/>
      <c r="N976" s="34"/>
      <c r="R976" s="46"/>
      <c r="S976" s="46"/>
      <c r="T976" s="46"/>
      <c r="U976" s="38"/>
      <c r="V976" s="39"/>
      <c r="W976" s="40"/>
      <c r="X976" s="39"/>
      <c r="Y976" s="41"/>
    </row>
    <row r="977" s="5" customFormat="1" spans="4:25">
      <c r="D977" s="46"/>
      <c r="E977" s="46"/>
      <c r="G977" s="33"/>
      <c r="M977" s="34"/>
      <c r="N977" s="34"/>
      <c r="R977" s="46"/>
      <c r="S977" s="46"/>
      <c r="T977" s="46"/>
      <c r="U977" s="38"/>
      <c r="V977" s="39"/>
      <c r="W977" s="40"/>
      <c r="X977" s="39"/>
      <c r="Y977" s="41"/>
    </row>
    <row r="978" s="5" customFormat="1" spans="4:25">
      <c r="D978" s="46"/>
      <c r="E978" s="46"/>
      <c r="G978" s="33"/>
      <c r="M978" s="34"/>
      <c r="N978" s="34"/>
      <c r="R978" s="46"/>
      <c r="S978" s="46"/>
      <c r="T978" s="46"/>
      <c r="U978" s="38"/>
      <c r="V978" s="39"/>
      <c r="W978" s="40"/>
      <c r="X978" s="39"/>
      <c r="Y978" s="41"/>
    </row>
    <row r="979" s="5" customFormat="1" spans="4:25">
      <c r="D979" s="46"/>
      <c r="E979" s="46"/>
      <c r="G979" s="33"/>
      <c r="M979" s="34"/>
      <c r="N979" s="34"/>
      <c r="R979" s="46"/>
      <c r="S979" s="46"/>
      <c r="T979" s="46"/>
      <c r="U979" s="38"/>
      <c r="V979" s="39"/>
      <c r="W979" s="40"/>
      <c r="X979" s="39"/>
      <c r="Y979" s="41"/>
    </row>
    <row r="980" s="5" customFormat="1" spans="4:25">
      <c r="D980" s="46"/>
      <c r="E980" s="46"/>
      <c r="G980" s="33"/>
      <c r="M980" s="34"/>
      <c r="N980" s="34"/>
      <c r="R980" s="46"/>
      <c r="S980" s="46"/>
      <c r="T980" s="46"/>
      <c r="U980" s="38"/>
      <c r="V980" s="39"/>
      <c r="W980" s="40"/>
      <c r="X980" s="39"/>
      <c r="Y980" s="41"/>
    </row>
    <row r="981" s="5" customFormat="1" spans="4:25">
      <c r="D981" s="46"/>
      <c r="E981" s="46"/>
      <c r="G981" s="33"/>
      <c r="M981" s="34"/>
      <c r="N981" s="34"/>
      <c r="R981" s="46"/>
      <c r="S981" s="46"/>
      <c r="T981" s="46"/>
      <c r="U981" s="38"/>
      <c r="V981" s="39"/>
      <c r="W981" s="40"/>
      <c r="X981" s="39"/>
      <c r="Y981" s="41"/>
    </row>
    <row r="982" s="5" customFormat="1" spans="4:25">
      <c r="D982" s="46"/>
      <c r="E982" s="46"/>
      <c r="G982" s="33"/>
      <c r="M982" s="34"/>
      <c r="N982" s="34"/>
      <c r="R982" s="46"/>
      <c r="S982" s="46"/>
      <c r="T982" s="46"/>
      <c r="U982" s="38"/>
      <c r="V982" s="39"/>
      <c r="W982" s="40"/>
      <c r="X982" s="39"/>
      <c r="Y982" s="41"/>
    </row>
    <row r="983" s="5" customFormat="1" spans="4:25">
      <c r="D983" s="46"/>
      <c r="E983" s="46"/>
      <c r="G983" s="33"/>
      <c r="M983" s="34"/>
      <c r="N983" s="34"/>
      <c r="R983" s="46"/>
      <c r="S983" s="46"/>
      <c r="T983" s="46"/>
      <c r="U983" s="38"/>
      <c r="V983" s="39"/>
      <c r="W983" s="40"/>
      <c r="X983" s="39"/>
      <c r="Y983" s="41"/>
    </row>
    <row r="984" s="5" customFormat="1" spans="4:25">
      <c r="D984" s="46"/>
      <c r="E984" s="46"/>
      <c r="G984" s="33"/>
      <c r="M984" s="34"/>
      <c r="N984" s="34"/>
      <c r="R984" s="46"/>
      <c r="S984" s="46"/>
      <c r="T984" s="46"/>
      <c r="U984" s="38"/>
      <c r="V984" s="39"/>
      <c r="W984" s="40"/>
      <c r="X984" s="39"/>
      <c r="Y984" s="41"/>
    </row>
    <row r="985" s="5" customFormat="1" spans="4:25">
      <c r="D985" s="46"/>
      <c r="E985" s="46"/>
      <c r="G985" s="33"/>
      <c r="M985" s="34"/>
      <c r="N985" s="34"/>
      <c r="R985" s="46"/>
      <c r="S985" s="46"/>
      <c r="T985" s="46"/>
      <c r="U985" s="38"/>
      <c r="V985" s="39"/>
      <c r="W985" s="40"/>
      <c r="X985" s="39"/>
      <c r="Y985" s="41"/>
    </row>
    <row r="986" s="5" customFormat="1" spans="4:25">
      <c r="D986" s="46"/>
      <c r="E986" s="46"/>
      <c r="G986" s="33"/>
      <c r="M986" s="34"/>
      <c r="N986" s="34"/>
      <c r="R986" s="46"/>
      <c r="S986" s="46"/>
      <c r="T986" s="46"/>
      <c r="U986" s="38"/>
      <c r="V986" s="39"/>
      <c r="W986" s="40"/>
      <c r="X986" s="39"/>
      <c r="Y986" s="41"/>
    </row>
    <row r="987" s="5" customFormat="1" spans="4:25">
      <c r="D987" s="46"/>
      <c r="E987" s="46"/>
      <c r="G987" s="33"/>
      <c r="M987" s="34"/>
      <c r="N987" s="34"/>
      <c r="R987" s="46"/>
      <c r="S987" s="46"/>
      <c r="T987" s="46"/>
      <c r="U987" s="38"/>
      <c r="V987" s="39"/>
      <c r="W987" s="40"/>
      <c r="X987" s="39"/>
      <c r="Y987" s="41"/>
    </row>
    <row r="988" s="5" customFormat="1" spans="4:25">
      <c r="D988" s="46"/>
      <c r="E988" s="46"/>
      <c r="G988" s="33"/>
      <c r="M988" s="34"/>
      <c r="N988" s="34"/>
      <c r="R988" s="46"/>
      <c r="S988" s="46"/>
      <c r="T988" s="46"/>
      <c r="U988" s="38"/>
      <c r="V988" s="39"/>
      <c r="W988" s="40"/>
      <c r="X988" s="39"/>
      <c r="Y988" s="41"/>
    </row>
    <row r="989" s="5" customFormat="1" spans="4:25">
      <c r="D989" s="46"/>
      <c r="E989" s="46"/>
      <c r="G989" s="33"/>
      <c r="M989" s="34"/>
      <c r="N989" s="34"/>
      <c r="R989" s="46"/>
      <c r="S989" s="46"/>
      <c r="T989" s="46"/>
      <c r="U989" s="38"/>
      <c r="V989" s="39"/>
      <c r="W989" s="40"/>
      <c r="X989" s="39"/>
      <c r="Y989" s="41"/>
    </row>
    <row r="990" s="5" customFormat="1" spans="4:25">
      <c r="D990" s="46"/>
      <c r="E990" s="46"/>
      <c r="G990" s="33"/>
      <c r="M990" s="34"/>
      <c r="N990" s="34"/>
      <c r="R990" s="46"/>
      <c r="S990" s="46"/>
      <c r="T990" s="46"/>
      <c r="U990" s="38"/>
      <c r="V990" s="39"/>
      <c r="W990" s="40"/>
      <c r="X990" s="39"/>
      <c r="Y990" s="41"/>
    </row>
    <row r="991" s="5" customFormat="1" spans="4:25">
      <c r="D991" s="46"/>
      <c r="E991" s="46"/>
      <c r="G991" s="33"/>
      <c r="M991" s="34"/>
      <c r="N991" s="34"/>
      <c r="R991" s="46"/>
      <c r="S991" s="46"/>
      <c r="T991" s="46"/>
      <c r="U991" s="38"/>
      <c r="V991" s="39"/>
      <c r="W991" s="40"/>
      <c r="X991" s="39"/>
      <c r="Y991" s="41"/>
    </row>
    <row r="992" s="5" customFormat="1" spans="4:25">
      <c r="D992" s="46"/>
      <c r="E992" s="46"/>
      <c r="G992" s="33"/>
      <c r="M992" s="34"/>
      <c r="N992" s="34"/>
      <c r="R992" s="46"/>
      <c r="S992" s="46"/>
      <c r="T992" s="46"/>
      <c r="U992" s="38"/>
      <c r="V992" s="39"/>
      <c r="W992" s="40"/>
      <c r="X992" s="39"/>
      <c r="Y992" s="41"/>
    </row>
    <row r="993" s="5" customFormat="1" spans="4:25">
      <c r="D993" s="46"/>
      <c r="E993" s="46"/>
      <c r="G993" s="33"/>
      <c r="M993" s="34"/>
      <c r="N993" s="34"/>
      <c r="R993" s="46"/>
      <c r="S993" s="46"/>
      <c r="T993" s="46"/>
      <c r="U993" s="38"/>
      <c r="V993" s="39"/>
      <c r="W993" s="40"/>
      <c r="X993" s="39"/>
      <c r="Y993" s="41"/>
    </row>
    <row r="994" s="5" customFormat="1" spans="4:25">
      <c r="D994" s="46"/>
      <c r="E994" s="46"/>
      <c r="G994" s="33"/>
      <c r="M994" s="34"/>
      <c r="N994" s="34"/>
      <c r="R994" s="46"/>
      <c r="S994" s="46"/>
      <c r="T994" s="46"/>
      <c r="U994" s="38"/>
      <c r="V994" s="39"/>
      <c r="W994" s="40"/>
      <c r="X994" s="39"/>
      <c r="Y994" s="41"/>
    </row>
    <row r="995" s="5" customFormat="1" spans="4:25">
      <c r="D995" s="46"/>
      <c r="E995" s="46"/>
      <c r="G995" s="33"/>
      <c r="M995" s="34"/>
      <c r="N995" s="34"/>
      <c r="R995" s="46"/>
      <c r="S995" s="46"/>
      <c r="T995" s="46"/>
      <c r="U995" s="38"/>
      <c r="V995" s="39"/>
      <c r="W995" s="40"/>
      <c r="X995" s="39"/>
      <c r="Y995" s="41"/>
    </row>
    <row r="996" s="5" customFormat="1" spans="4:25">
      <c r="D996" s="46"/>
      <c r="E996" s="46"/>
      <c r="G996" s="33"/>
      <c r="M996" s="34"/>
      <c r="N996" s="34"/>
      <c r="R996" s="46"/>
      <c r="S996" s="46"/>
      <c r="T996" s="46"/>
      <c r="U996" s="38"/>
      <c r="V996" s="39"/>
      <c r="W996" s="40"/>
      <c r="X996" s="39"/>
      <c r="Y996" s="41"/>
    </row>
    <row r="997" s="5" customFormat="1" spans="4:25">
      <c r="D997" s="46"/>
      <c r="E997" s="46"/>
      <c r="G997" s="33"/>
      <c r="M997" s="34"/>
      <c r="N997" s="34"/>
      <c r="R997" s="46"/>
      <c r="S997" s="46"/>
      <c r="T997" s="46"/>
      <c r="U997" s="38"/>
      <c r="V997" s="39"/>
      <c r="W997" s="40"/>
      <c r="X997" s="39"/>
      <c r="Y997" s="41"/>
    </row>
    <row r="998" s="5" customFormat="1" spans="4:25">
      <c r="D998" s="46"/>
      <c r="E998" s="46"/>
      <c r="G998" s="33"/>
      <c r="M998" s="34"/>
      <c r="N998" s="34"/>
      <c r="R998" s="46"/>
      <c r="S998" s="46"/>
      <c r="T998" s="46"/>
      <c r="U998" s="38"/>
      <c r="V998" s="39"/>
      <c r="W998" s="40"/>
      <c r="X998" s="39"/>
      <c r="Y998" s="41"/>
    </row>
    <row r="999" s="5" customFormat="1" spans="4:25">
      <c r="D999" s="46"/>
      <c r="E999" s="46"/>
      <c r="G999" s="33"/>
      <c r="M999" s="34"/>
      <c r="N999" s="34"/>
      <c r="R999" s="46"/>
      <c r="S999" s="46"/>
      <c r="T999" s="46"/>
      <c r="U999" s="38"/>
      <c r="V999" s="39"/>
      <c r="W999" s="40"/>
      <c r="X999" s="39"/>
      <c r="Y999" s="41"/>
    </row>
    <row r="1000" s="5" customFormat="1" spans="4:25">
      <c r="D1000" s="46"/>
      <c r="E1000" s="46"/>
      <c r="G1000" s="33"/>
      <c r="M1000" s="34"/>
      <c r="N1000" s="34"/>
      <c r="R1000" s="46"/>
      <c r="S1000" s="46"/>
      <c r="T1000" s="46"/>
      <c r="U1000" s="38"/>
      <c r="V1000" s="39"/>
      <c r="W1000" s="40"/>
      <c r="X1000" s="39"/>
      <c r="Y1000" s="41"/>
    </row>
    <row r="1001" s="5" customFormat="1" spans="4:25">
      <c r="D1001" s="46"/>
      <c r="E1001" s="46"/>
      <c r="G1001" s="33"/>
      <c r="M1001" s="34"/>
      <c r="N1001" s="34"/>
      <c r="R1001" s="46"/>
      <c r="S1001" s="46"/>
      <c r="T1001" s="46"/>
      <c r="U1001" s="38"/>
      <c r="V1001" s="39"/>
      <c r="W1001" s="40"/>
      <c r="X1001" s="39"/>
      <c r="Y1001" s="41"/>
    </row>
    <row r="1002" s="5" customFormat="1" spans="4:25">
      <c r="D1002" s="46"/>
      <c r="E1002" s="46"/>
      <c r="G1002" s="33"/>
      <c r="M1002" s="34"/>
      <c r="N1002" s="34"/>
      <c r="R1002" s="46"/>
      <c r="S1002" s="46"/>
      <c r="T1002" s="46"/>
      <c r="U1002" s="38"/>
      <c r="V1002" s="39"/>
      <c r="W1002" s="40"/>
      <c r="X1002" s="39"/>
      <c r="Y1002" s="41"/>
    </row>
    <row r="1003" s="5" customFormat="1" spans="4:25">
      <c r="D1003" s="46"/>
      <c r="E1003" s="46"/>
      <c r="G1003" s="33"/>
      <c r="M1003" s="34"/>
      <c r="N1003" s="34"/>
      <c r="R1003" s="46"/>
      <c r="S1003" s="46"/>
      <c r="T1003" s="46"/>
      <c r="U1003" s="38"/>
      <c r="V1003" s="39"/>
      <c r="W1003" s="40"/>
      <c r="X1003" s="39"/>
      <c r="Y1003" s="41"/>
    </row>
    <row r="1004" s="5" customFormat="1" spans="4:25">
      <c r="D1004" s="46"/>
      <c r="E1004" s="46"/>
      <c r="G1004" s="33"/>
      <c r="M1004" s="34"/>
      <c r="N1004" s="34"/>
      <c r="R1004" s="46"/>
      <c r="S1004" s="46"/>
      <c r="T1004" s="46"/>
      <c r="U1004" s="38"/>
      <c r="V1004" s="39"/>
      <c r="W1004" s="40"/>
      <c r="X1004" s="39"/>
      <c r="Y1004" s="41"/>
    </row>
    <row r="1005" s="5" customFormat="1" spans="4:25">
      <c r="D1005" s="46"/>
      <c r="E1005" s="46"/>
      <c r="G1005" s="33"/>
      <c r="M1005" s="34"/>
      <c r="N1005" s="34"/>
      <c r="R1005" s="46"/>
      <c r="S1005" s="46"/>
      <c r="T1005" s="46"/>
      <c r="U1005" s="38"/>
      <c r="V1005" s="39"/>
      <c r="W1005" s="40"/>
      <c r="X1005" s="39"/>
      <c r="Y1005" s="41"/>
    </row>
    <row r="1006" s="5" customFormat="1" spans="4:25">
      <c r="D1006" s="46"/>
      <c r="E1006" s="46"/>
      <c r="G1006" s="33"/>
      <c r="M1006" s="34"/>
      <c r="N1006" s="34"/>
      <c r="R1006" s="46"/>
      <c r="S1006" s="46"/>
      <c r="T1006" s="46"/>
      <c r="U1006" s="38"/>
      <c r="V1006" s="39"/>
      <c r="W1006" s="40"/>
      <c r="X1006" s="39"/>
      <c r="Y1006" s="41"/>
    </row>
    <row r="1007" s="5" customFormat="1" spans="5:25">
      <c r="E1007" s="46"/>
      <c r="G1007" s="33"/>
      <c r="M1007" s="34"/>
      <c r="N1007" s="34"/>
      <c r="R1007" s="46"/>
      <c r="S1007" s="46"/>
      <c r="T1007" s="46"/>
      <c r="U1007" s="38"/>
      <c r="V1007" s="39"/>
      <c r="W1007" s="40"/>
      <c r="X1007" s="39"/>
      <c r="Y1007" s="41"/>
    </row>
    <row r="1008" s="5" customFormat="1" spans="5:25">
      <c r="E1008" s="46"/>
      <c r="G1008" s="33"/>
      <c r="M1008" s="34"/>
      <c r="N1008" s="34"/>
      <c r="R1008" s="46"/>
      <c r="S1008" s="46"/>
      <c r="T1008" s="46"/>
      <c r="U1008" s="38"/>
      <c r="V1008" s="39"/>
      <c r="W1008" s="40"/>
      <c r="X1008" s="39"/>
      <c r="Y1008" s="41"/>
    </row>
    <row r="1009" s="5" customFormat="1" spans="5:25">
      <c r="E1009" s="46"/>
      <c r="G1009" s="33"/>
      <c r="M1009" s="34"/>
      <c r="N1009" s="34"/>
      <c r="R1009" s="46"/>
      <c r="S1009" s="46"/>
      <c r="T1009" s="46"/>
      <c r="U1009" s="38"/>
      <c r="V1009" s="39"/>
      <c r="W1009" s="40"/>
      <c r="X1009" s="39"/>
      <c r="Y1009" s="41"/>
    </row>
    <row r="1010" s="5" customFormat="1" spans="5:25">
      <c r="E1010" s="46"/>
      <c r="G1010" s="33"/>
      <c r="M1010" s="34"/>
      <c r="N1010" s="34"/>
      <c r="R1010" s="46"/>
      <c r="S1010" s="46"/>
      <c r="T1010" s="46"/>
      <c r="U1010" s="38"/>
      <c r="V1010" s="39"/>
      <c r="W1010" s="40"/>
      <c r="X1010" s="39"/>
      <c r="Y1010" s="41"/>
    </row>
    <row r="1011" s="5" customFormat="1" spans="5:25">
      <c r="E1011" s="46"/>
      <c r="G1011" s="33"/>
      <c r="M1011" s="34"/>
      <c r="N1011" s="34"/>
      <c r="R1011" s="46"/>
      <c r="S1011" s="46"/>
      <c r="T1011" s="46"/>
      <c r="U1011" s="38"/>
      <c r="V1011" s="39"/>
      <c r="W1011" s="40"/>
      <c r="X1011" s="39"/>
      <c r="Y1011" s="41"/>
    </row>
    <row r="1012" s="5" customFormat="1" spans="5:25">
      <c r="E1012" s="46"/>
      <c r="G1012" s="33"/>
      <c r="M1012" s="34"/>
      <c r="N1012" s="34"/>
      <c r="R1012" s="46"/>
      <c r="S1012" s="46"/>
      <c r="T1012" s="46"/>
      <c r="U1012" s="38"/>
      <c r="V1012" s="39"/>
      <c r="W1012" s="40"/>
      <c r="X1012" s="39"/>
      <c r="Y1012" s="41"/>
    </row>
    <row r="1013" s="5" customFormat="1" spans="5:25">
      <c r="E1013" s="46"/>
      <c r="G1013" s="33"/>
      <c r="M1013" s="34"/>
      <c r="N1013" s="34"/>
      <c r="R1013" s="46"/>
      <c r="S1013" s="46"/>
      <c r="T1013" s="46"/>
      <c r="U1013" s="38"/>
      <c r="V1013" s="39"/>
      <c r="W1013" s="40"/>
      <c r="X1013" s="39"/>
      <c r="Y1013" s="41"/>
    </row>
    <row r="1014" s="5" customFormat="1" spans="5:25">
      <c r="E1014" s="46"/>
      <c r="G1014" s="33"/>
      <c r="M1014" s="34"/>
      <c r="N1014" s="34"/>
      <c r="R1014" s="46"/>
      <c r="S1014" s="46"/>
      <c r="T1014" s="46"/>
      <c r="U1014" s="38"/>
      <c r="V1014" s="39"/>
      <c r="W1014" s="40"/>
      <c r="X1014" s="39"/>
      <c r="Y1014" s="41"/>
    </row>
    <row r="1015" s="5" customFormat="1" spans="5:25">
      <c r="E1015" s="46"/>
      <c r="G1015" s="33"/>
      <c r="M1015" s="34"/>
      <c r="N1015" s="34"/>
      <c r="R1015" s="46"/>
      <c r="S1015" s="46"/>
      <c r="T1015" s="46"/>
      <c r="U1015" s="38"/>
      <c r="V1015" s="39"/>
      <c r="W1015" s="40"/>
      <c r="X1015" s="39"/>
      <c r="Y1015" s="41"/>
    </row>
    <row r="1016" s="5" customFormat="1" spans="5:25">
      <c r="E1016" s="46"/>
      <c r="G1016" s="33"/>
      <c r="M1016" s="34"/>
      <c r="N1016" s="34"/>
      <c r="R1016" s="46"/>
      <c r="S1016" s="46"/>
      <c r="T1016" s="46"/>
      <c r="U1016" s="38"/>
      <c r="V1016" s="39"/>
      <c r="W1016" s="40"/>
      <c r="X1016" s="39"/>
      <c r="Y1016" s="41"/>
    </row>
    <row r="1017" s="5" customFormat="1" spans="5:25">
      <c r="E1017" s="46"/>
      <c r="G1017" s="33"/>
      <c r="M1017" s="34"/>
      <c r="N1017" s="34"/>
      <c r="R1017" s="46"/>
      <c r="S1017" s="46"/>
      <c r="T1017" s="46"/>
      <c r="U1017" s="38"/>
      <c r="V1017" s="39"/>
      <c r="W1017" s="40"/>
      <c r="X1017" s="39"/>
      <c r="Y1017" s="41"/>
    </row>
    <row r="1018" s="5" customFormat="1" spans="5:25">
      <c r="E1018" s="46"/>
      <c r="G1018" s="33"/>
      <c r="M1018" s="34"/>
      <c r="N1018" s="34"/>
      <c r="R1018" s="46"/>
      <c r="S1018" s="46"/>
      <c r="T1018" s="46"/>
      <c r="U1018" s="38"/>
      <c r="V1018" s="39"/>
      <c r="W1018" s="40"/>
      <c r="X1018" s="39"/>
      <c r="Y1018" s="41"/>
    </row>
    <row r="1019" s="5" customFormat="1" spans="5:25">
      <c r="E1019" s="46"/>
      <c r="G1019" s="33"/>
      <c r="M1019" s="34"/>
      <c r="N1019" s="34"/>
      <c r="R1019" s="46"/>
      <c r="S1019" s="46"/>
      <c r="T1019" s="46"/>
      <c r="U1019" s="38"/>
      <c r="V1019" s="39"/>
      <c r="W1019" s="40"/>
      <c r="X1019" s="39"/>
      <c r="Y1019" s="41"/>
    </row>
    <row r="1020" s="5" customFormat="1" spans="5:25">
      <c r="E1020" s="46"/>
      <c r="G1020" s="33"/>
      <c r="M1020" s="34"/>
      <c r="N1020" s="34"/>
      <c r="R1020" s="46"/>
      <c r="S1020" s="46"/>
      <c r="T1020" s="46"/>
      <c r="U1020" s="38"/>
      <c r="V1020" s="39"/>
      <c r="W1020" s="40"/>
      <c r="X1020" s="39"/>
      <c r="Y1020" s="41"/>
    </row>
    <row r="1021" s="5" customFormat="1" spans="5:25">
      <c r="E1021" s="46"/>
      <c r="G1021" s="33"/>
      <c r="M1021" s="34"/>
      <c r="N1021" s="34"/>
      <c r="R1021" s="46"/>
      <c r="S1021" s="46"/>
      <c r="T1021" s="46"/>
      <c r="U1021" s="38"/>
      <c r="V1021" s="39"/>
      <c r="W1021" s="40"/>
      <c r="X1021" s="39"/>
      <c r="Y1021" s="41"/>
    </row>
    <row r="1022" s="5" customFormat="1" spans="5:25">
      <c r="E1022" s="46"/>
      <c r="G1022" s="33"/>
      <c r="M1022" s="34"/>
      <c r="N1022" s="34"/>
      <c r="R1022" s="46"/>
      <c r="S1022" s="46"/>
      <c r="T1022" s="46"/>
      <c r="U1022" s="38"/>
      <c r="V1022" s="39"/>
      <c r="W1022" s="40"/>
      <c r="X1022" s="39"/>
      <c r="Y1022" s="41"/>
    </row>
    <row r="1023" s="5" customFormat="1" spans="5:25">
      <c r="E1023" s="46"/>
      <c r="G1023" s="33"/>
      <c r="M1023" s="34"/>
      <c r="N1023" s="34"/>
      <c r="R1023" s="46"/>
      <c r="S1023" s="46"/>
      <c r="T1023" s="46"/>
      <c r="U1023" s="38"/>
      <c r="V1023" s="39"/>
      <c r="W1023" s="40"/>
      <c r="X1023" s="39"/>
      <c r="Y1023" s="41"/>
    </row>
    <row r="1024" s="5" customFormat="1" spans="5:25">
      <c r="E1024" s="46"/>
      <c r="G1024" s="33"/>
      <c r="M1024" s="34"/>
      <c r="N1024" s="34"/>
      <c r="R1024" s="46"/>
      <c r="S1024" s="46"/>
      <c r="T1024" s="46"/>
      <c r="U1024" s="38"/>
      <c r="V1024" s="39"/>
      <c r="W1024" s="40"/>
      <c r="X1024" s="39"/>
      <c r="Y1024" s="41"/>
    </row>
    <row r="1025" s="5" customFormat="1" spans="5:25">
      <c r="E1025" s="46"/>
      <c r="G1025" s="33"/>
      <c r="M1025" s="34"/>
      <c r="N1025" s="34"/>
      <c r="R1025" s="46"/>
      <c r="S1025" s="46"/>
      <c r="T1025" s="46"/>
      <c r="U1025" s="38"/>
      <c r="V1025" s="39"/>
      <c r="W1025" s="40"/>
      <c r="X1025" s="39"/>
      <c r="Y1025" s="41"/>
    </row>
    <row r="1026" s="5" customFormat="1" spans="5:25">
      <c r="E1026" s="46"/>
      <c r="G1026" s="33"/>
      <c r="M1026" s="34"/>
      <c r="N1026" s="34"/>
      <c r="R1026" s="46"/>
      <c r="S1026" s="46"/>
      <c r="T1026" s="46"/>
      <c r="U1026" s="38"/>
      <c r="V1026" s="39"/>
      <c r="W1026" s="40"/>
      <c r="X1026" s="39"/>
      <c r="Y1026" s="41"/>
    </row>
    <row r="1027" s="5" customFormat="1" spans="5:25">
      <c r="E1027" s="46"/>
      <c r="G1027" s="33"/>
      <c r="M1027" s="34"/>
      <c r="N1027" s="34"/>
      <c r="R1027" s="46"/>
      <c r="S1027" s="46"/>
      <c r="T1027" s="46"/>
      <c r="U1027" s="38"/>
      <c r="V1027" s="39"/>
      <c r="W1027" s="40"/>
      <c r="X1027" s="39"/>
      <c r="Y1027" s="41"/>
    </row>
    <row r="1028" s="5" customFormat="1" spans="5:25">
      <c r="E1028" s="46"/>
      <c r="G1028" s="33"/>
      <c r="M1028" s="34"/>
      <c r="N1028" s="34"/>
      <c r="R1028" s="46"/>
      <c r="S1028" s="46"/>
      <c r="T1028" s="46"/>
      <c r="U1028" s="38"/>
      <c r="V1028" s="39"/>
      <c r="W1028" s="40"/>
      <c r="X1028" s="39"/>
      <c r="Y1028" s="41"/>
    </row>
    <row r="1029" s="5" customFormat="1" spans="5:25">
      <c r="E1029" s="46"/>
      <c r="G1029" s="33"/>
      <c r="M1029" s="34"/>
      <c r="N1029" s="34"/>
      <c r="R1029" s="46"/>
      <c r="S1029" s="46"/>
      <c r="T1029" s="46"/>
      <c r="U1029" s="38"/>
      <c r="V1029" s="39"/>
      <c r="W1029" s="40"/>
      <c r="X1029" s="39"/>
      <c r="Y1029" s="41"/>
    </row>
    <row r="1030" s="5" customFormat="1" spans="5:25">
      <c r="E1030" s="46"/>
      <c r="G1030" s="33"/>
      <c r="M1030" s="34"/>
      <c r="N1030" s="34"/>
      <c r="R1030" s="46"/>
      <c r="S1030" s="46"/>
      <c r="T1030" s="46"/>
      <c r="U1030" s="38"/>
      <c r="V1030" s="39"/>
      <c r="W1030" s="40"/>
      <c r="X1030" s="39"/>
      <c r="Y1030" s="41"/>
    </row>
    <row r="1031" s="5" customFormat="1" spans="5:25">
      <c r="E1031" s="46"/>
      <c r="G1031" s="33"/>
      <c r="M1031" s="34"/>
      <c r="N1031" s="34"/>
      <c r="R1031" s="46"/>
      <c r="S1031" s="46"/>
      <c r="T1031" s="46"/>
      <c r="U1031" s="38"/>
      <c r="V1031" s="39"/>
      <c r="W1031" s="40"/>
      <c r="X1031" s="39"/>
      <c r="Y1031" s="41"/>
    </row>
    <row r="1032" s="5" customFormat="1" spans="5:25">
      <c r="E1032" s="46"/>
      <c r="G1032" s="33"/>
      <c r="M1032" s="34"/>
      <c r="N1032" s="34"/>
      <c r="R1032" s="46"/>
      <c r="S1032" s="46"/>
      <c r="T1032" s="46"/>
      <c r="U1032" s="38"/>
      <c r="V1032" s="39"/>
      <c r="W1032" s="40"/>
      <c r="X1032" s="39"/>
      <c r="Y1032" s="41"/>
    </row>
    <row r="1033" s="5" customFormat="1" spans="5:25">
      <c r="E1033" s="46"/>
      <c r="G1033" s="33"/>
      <c r="M1033" s="34"/>
      <c r="N1033" s="34"/>
      <c r="R1033" s="46"/>
      <c r="S1033" s="46"/>
      <c r="T1033" s="46"/>
      <c r="U1033" s="38"/>
      <c r="V1033" s="39"/>
      <c r="W1033" s="40"/>
      <c r="X1033" s="39"/>
      <c r="Y1033" s="41"/>
    </row>
    <row r="1034" s="5" customFormat="1" spans="5:25">
      <c r="E1034" s="46"/>
      <c r="G1034" s="33"/>
      <c r="M1034" s="34"/>
      <c r="N1034" s="34"/>
      <c r="R1034" s="46"/>
      <c r="S1034" s="46"/>
      <c r="T1034" s="46"/>
      <c r="U1034" s="38"/>
      <c r="V1034" s="39"/>
      <c r="W1034" s="40"/>
      <c r="X1034" s="39"/>
      <c r="Y1034" s="41"/>
    </row>
    <row r="1035" s="5" customFormat="1" spans="5:25">
      <c r="E1035" s="46"/>
      <c r="G1035" s="33"/>
      <c r="M1035" s="34"/>
      <c r="N1035" s="34"/>
      <c r="R1035" s="46"/>
      <c r="S1035" s="46"/>
      <c r="T1035" s="46"/>
      <c r="U1035" s="38"/>
      <c r="V1035" s="39"/>
      <c r="W1035" s="40"/>
      <c r="X1035" s="39"/>
      <c r="Y1035" s="41"/>
    </row>
    <row r="1036" s="5" customFormat="1" spans="5:25">
      <c r="E1036" s="46"/>
      <c r="G1036" s="33"/>
      <c r="M1036" s="34"/>
      <c r="N1036" s="34"/>
      <c r="R1036" s="46"/>
      <c r="S1036" s="46"/>
      <c r="T1036" s="46"/>
      <c r="U1036" s="38"/>
      <c r="V1036" s="39"/>
      <c r="W1036" s="40"/>
      <c r="X1036" s="39"/>
      <c r="Y1036" s="41"/>
    </row>
    <row r="1037" s="5" customFormat="1" spans="5:25">
      <c r="E1037" s="46"/>
      <c r="G1037" s="33"/>
      <c r="M1037" s="34"/>
      <c r="N1037" s="34"/>
      <c r="R1037" s="46"/>
      <c r="S1037" s="46"/>
      <c r="T1037" s="46"/>
      <c r="U1037" s="38"/>
      <c r="V1037" s="39"/>
      <c r="W1037" s="40"/>
      <c r="X1037" s="39"/>
      <c r="Y1037" s="41"/>
    </row>
    <row r="1038" s="5" customFormat="1" spans="5:25">
      <c r="E1038" s="46"/>
      <c r="G1038" s="33"/>
      <c r="M1038" s="34"/>
      <c r="N1038" s="34"/>
      <c r="R1038" s="46"/>
      <c r="S1038" s="46"/>
      <c r="T1038" s="46"/>
      <c r="U1038" s="38"/>
      <c r="V1038" s="39"/>
      <c r="W1038" s="40"/>
      <c r="X1038" s="39"/>
      <c r="Y1038" s="41"/>
    </row>
    <row r="1039" s="5" customFormat="1" spans="5:25">
      <c r="E1039" s="46"/>
      <c r="G1039" s="33"/>
      <c r="M1039" s="34"/>
      <c r="N1039" s="34"/>
      <c r="R1039" s="46"/>
      <c r="S1039" s="46"/>
      <c r="T1039" s="46"/>
      <c r="U1039" s="38"/>
      <c r="V1039" s="39"/>
      <c r="W1039" s="40"/>
      <c r="X1039" s="39"/>
      <c r="Y1039" s="41"/>
    </row>
    <row r="1040" s="5" customFormat="1" spans="5:25">
      <c r="E1040" s="46"/>
      <c r="G1040" s="33"/>
      <c r="M1040" s="34"/>
      <c r="N1040" s="34"/>
      <c r="R1040" s="46"/>
      <c r="S1040" s="46"/>
      <c r="T1040" s="46"/>
      <c r="U1040" s="38"/>
      <c r="V1040" s="39"/>
      <c r="W1040" s="40"/>
      <c r="X1040" s="39"/>
      <c r="Y1040" s="41"/>
    </row>
    <row r="1041" s="5" customFormat="1" spans="5:25">
      <c r="E1041" s="46"/>
      <c r="G1041" s="33"/>
      <c r="M1041" s="34"/>
      <c r="N1041" s="34"/>
      <c r="R1041" s="46"/>
      <c r="S1041" s="46"/>
      <c r="T1041" s="46"/>
      <c r="U1041" s="38"/>
      <c r="V1041" s="39"/>
      <c r="W1041" s="40"/>
      <c r="X1041" s="39"/>
      <c r="Y1041" s="41"/>
    </row>
    <row r="1042" s="5" customFormat="1" spans="5:25">
      <c r="E1042" s="46"/>
      <c r="G1042" s="33"/>
      <c r="M1042" s="34"/>
      <c r="N1042" s="34"/>
      <c r="R1042" s="46"/>
      <c r="S1042" s="46"/>
      <c r="T1042" s="46"/>
      <c r="U1042" s="38"/>
      <c r="V1042" s="39"/>
      <c r="W1042" s="40"/>
      <c r="X1042" s="39"/>
      <c r="Y1042" s="41"/>
    </row>
    <row r="1043" s="5" customFormat="1" spans="5:25">
      <c r="E1043" s="46"/>
      <c r="G1043" s="33"/>
      <c r="M1043" s="34"/>
      <c r="N1043" s="34"/>
      <c r="R1043" s="46"/>
      <c r="S1043" s="46"/>
      <c r="T1043" s="46"/>
      <c r="U1043" s="38"/>
      <c r="V1043" s="39"/>
      <c r="W1043" s="40"/>
      <c r="X1043" s="39"/>
      <c r="Y1043" s="41"/>
    </row>
    <row r="1044" s="5" customFormat="1" spans="5:25">
      <c r="E1044" s="46"/>
      <c r="G1044" s="33"/>
      <c r="M1044" s="34"/>
      <c r="N1044" s="34"/>
      <c r="R1044" s="46"/>
      <c r="S1044" s="46"/>
      <c r="T1044" s="46"/>
      <c r="U1044" s="38"/>
      <c r="V1044" s="39"/>
      <c r="W1044" s="40"/>
      <c r="X1044" s="39"/>
      <c r="Y1044" s="41"/>
    </row>
    <row r="1045" s="5" customFormat="1" spans="5:25">
      <c r="E1045" s="46"/>
      <c r="G1045" s="33"/>
      <c r="M1045" s="34"/>
      <c r="N1045" s="34"/>
      <c r="R1045" s="46"/>
      <c r="S1045" s="46"/>
      <c r="T1045" s="46"/>
      <c r="U1045" s="38"/>
      <c r="V1045" s="39"/>
      <c r="W1045" s="40"/>
      <c r="X1045" s="39"/>
      <c r="Y1045" s="41"/>
    </row>
    <row r="1046" s="5" customFormat="1" spans="5:25">
      <c r="E1046" s="46"/>
      <c r="G1046" s="33"/>
      <c r="M1046" s="34"/>
      <c r="N1046" s="34"/>
      <c r="R1046" s="46"/>
      <c r="S1046" s="46"/>
      <c r="T1046" s="46"/>
      <c r="U1046" s="38"/>
      <c r="V1046" s="39"/>
      <c r="W1046" s="40"/>
      <c r="X1046" s="39"/>
      <c r="Y1046" s="41"/>
    </row>
    <row r="1047" s="5" customFormat="1" spans="5:25">
      <c r="E1047" s="46"/>
      <c r="G1047" s="33"/>
      <c r="M1047" s="34"/>
      <c r="N1047" s="34"/>
      <c r="R1047" s="46"/>
      <c r="S1047" s="46"/>
      <c r="T1047" s="46"/>
      <c r="U1047" s="38"/>
      <c r="V1047" s="39"/>
      <c r="W1047" s="40"/>
      <c r="X1047" s="39"/>
      <c r="Y1047" s="41"/>
    </row>
    <row r="1048" s="5" customFormat="1" spans="5:25">
      <c r="E1048" s="46"/>
      <c r="G1048" s="33"/>
      <c r="M1048" s="34"/>
      <c r="N1048" s="34"/>
      <c r="R1048" s="46"/>
      <c r="S1048" s="46"/>
      <c r="T1048" s="46"/>
      <c r="U1048" s="38"/>
      <c r="V1048" s="39"/>
      <c r="W1048" s="40"/>
      <c r="X1048" s="39"/>
      <c r="Y1048" s="41"/>
    </row>
    <row r="1049" s="5" customFormat="1" spans="5:25">
      <c r="E1049" s="46"/>
      <c r="G1049" s="33"/>
      <c r="M1049" s="34"/>
      <c r="N1049" s="34"/>
      <c r="R1049" s="46"/>
      <c r="S1049" s="46"/>
      <c r="T1049" s="46"/>
      <c r="U1049" s="38"/>
      <c r="V1049" s="39"/>
      <c r="W1049" s="40"/>
      <c r="X1049" s="39"/>
      <c r="Y1049" s="41"/>
    </row>
    <row r="1050" s="5" customFormat="1" spans="5:25">
      <c r="E1050" s="46"/>
      <c r="G1050" s="33"/>
      <c r="M1050" s="34"/>
      <c r="N1050" s="34"/>
      <c r="R1050" s="46"/>
      <c r="S1050" s="46"/>
      <c r="T1050" s="46"/>
      <c r="U1050" s="38"/>
      <c r="V1050" s="39"/>
      <c r="W1050" s="40"/>
      <c r="X1050" s="39"/>
      <c r="Y1050" s="41"/>
    </row>
    <row r="1051" s="5" customFormat="1" spans="5:25">
      <c r="E1051" s="46"/>
      <c r="G1051" s="33"/>
      <c r="M1051" s="34"/>
      <c r="N1051" s="34"/>
      <c r="R1051" s="46"/>
      <c r="S1051" s="46"/>
      <c r="T1051" s="46"/>
      <c r="U1051" s="38"/>
      <c r="V1051" s="39"/>
      <c r="W1051" s="40"/>
      <c r="X1051" s="39"/>
      <c r="Y1051" s="41"/>
    </row>
    <row r="1052" s="5" customFormat="1" spans="5:25">
      <c r="E1052" s="46"/>
      <c r="G1052" s="33"/>
      <c r="M1052" s="34"/>
      <c r="N1052" s="34"/>
      <c r="R1052" s="46"/>
      <c r="S1052" s="46"/>
      <c r="T1052" s="46"/>
      <c r="U1052" s="38"/>
      <c r="V1052" s="39"/>
      <c r="W1052" s="40"/>
      <c r="X1052" s="39"/>
      <c r="Y1052" s="41"/>
    </row>
    <row r="1053" s="5" customFormat="1" spans="5:25">
      <c r="E1053" s="46"/>
      <c r="G1053" s="33"/>
      <c r="M1053" s="34"/>
      <c r="N1053" s="34"/>
      <c r="R1053" s="46"/>
      <c r="S1053" s="46"/>
      <c r="T1053" s="46"/>
      <c r="U1053" s="38"/>
      <c r="V1053" s="39"/>
      <c r="W1053" s="40"/>
      <c r="X1053" s="39"/>
      <c r="Y1053" s="41"/>
    </row>
    <row r="1054" s="5" customFormat="1" spans="5:25">
      <c r="E1054" s="46"/>
      <c r="G1054" s="33"/>
      <c r="M1054" s="34"/>
      <c r="N1054" s="34"/>
      <c r="R1054" s="46"/>
      <c r="S1054" s="46"/>
      <c r="T1054" s="46"/>
      <c r="U1054" s="38"/>
      <c r="V1054" s="39"/>
      <c r="W1054" s="40"/>
      <c r="X1054" s="39"/>
      <c r="Y1054" s="41"/>
    </row>
    <row r="1055" s="5" customFormat="1" spans="5:25">
      <c r="E1055" s="46"/>
      <c r="G1055" s="33"/>
      <c r="M1055" s="34"/>
      <c r="N1055" s="34"/>
      <c r="R1055" s="46"/>
      <c r="S1055" s="46"/>
      <c r="T1055" s="46"/>
      <c r="U1055" s="38"/>
      <c r="V1055" s="39"/>
      <c r="W1055" s="40"/>
      <c r="X1055" s="39"/>
      <c r="Y1055" s="41"/>
    </row>
    <row r="1056" s="5" customFormat="1" spans="5:25">
      <c r="E1056" s="46"/>
      <c r="G1056" s="33"/>
      <c r="M1056" s="34"/>
      <c r="N1056" s="34"/>
      <c r="R1056" s="46"/>
      <c r="S1056" s="46"/>
      <c r="T1056" s="46"/>
      <c r="U1056" s="38"/>
      <c r="V1056" s="39"/>
      <c r="W1056" s="40"/>
      <c r="X1056" s="39"/>
      <c r="Y1056" s="41"/>
    </row>
    <row r="1057" s="5" customFormat="1" spans="5:25">
      <c r="E1057" s="46"/>
      <c r="G1057" s="33"/>
      <c r="M1057" s="34"/>
      <c r="N1057" s="34"/>
      <c r="R1057" s="46"/>
      <c r="S1057" s="46"/>
      <c r="T1057" s="46"/>
      <c r="U1057" s="38"/>
      <c r="V1057" s="39"/>
      <c r="W1057" s="40"/>
      <c r="X1057" s="39"/>
      <c r="Y1057" s="41"/>
    </row>
    <row r="1058" s="5" customFormat="1" spans="5:25">
      <c r="E1058" s="46"/>
      <c r="G1058" s="33"/>
      <c r="M1058" s="34"/>
      <c r="N1058" s="34"/>
      <c r="R1058" s="46"/>
      <c r="S1058" s="46"/>
      <c r="T1058" s="46"/>
      <c r="U1058" s="38"/>
      <c r="V1058" s="39"/>
      <c r="W1058" s="40"/>
      <c r="X1058" s="39"/>
      <c r="Y1058" s="41"/>
    </row>
    <row r="1059" s="5" customFormat="1" spans="5:25">
      <c r="E1059" s="46"/>
      <c r="G1059" s="33"/>
      <c r="M1059" s="34"/>
      <c r="N1059" s="34"/>
      <c r="R1059" s="46"/>
      <c r="S1059" s="46"/>
      <c r="T1059" s="46"/>
      <c r="U1059" s="38"/>
      <c r="V1059" s="39"/>
      <c r="W1059" s="40"/>
      <c r="X1059" s="39"/>
      <c r="Y1059" s="41"/>
    </row>
    <row r="1060" s="5" customFormat="1" spans="5:25">
      <c r="E1060" s="46"/>
      <c r="G1060" s="33"/>
      <c r="M1060" s="34"/>
      <c r="N1060" s="34"/>
      <c r="R1060" s="46"/>
      <c r="S1060" s="46"/>
      <c r="T1060" s="46"/>
      <c r="U1060" s="38"/>
      <c r="V1060" s="39"/>
      <c r="W1060" s="40"/>
      <c r="X1060" s="39"/>
      <c r="Y1060" s="41"/>
    </row>
    <row r="1061" s="5" customFormat="1" spans="5:25">
      <c r="E1061" s="46"/>
      <c r="G1061" s="33"/>
      <c r="M1061" s="34"/>
      <c r="N1061" s="34"/>
      <c r="R1061" s="46"/>
      <c r="S1061" s="46"/>
      <c r="T1061" s="46"/>
      <c r="U1061" s="38"/>
      <c r="V1061" s="39"/>
      <c r="W1061" s="40"/>
      <c r="X1061" s="39"/>
      <c r="Y1061" s="41"/>
    </row>
    <row r="1062" s="5" customFormat="1" spans="5:25">
      <c r="E1062" s="46"/>
      <c r="G1062" s="33"/>
      <c r="M1062" s="34"/>
      <c r="N1062" s="34"/>
      <c r="R1062" s="46"/>
      <c r="S1062" s="46"/>
      <c r="T1062" s="46"/>
      <c r="U1062" s="38"/>
      <c r="V1062" s="39"/>
      <c r="W1062" s="40"/>
      <c r="X1062" s="39"/>
      <c r="Y1062" s="41"/>
    </row>
    <row r="1063" s="5" customFormat="1" spans="5:25">
      <c r="E1063" s="46"/>
      <c r="G1063" s="33"/>
      <c r="M1063" s="34"/>
      <c r="N1063" s="34"/>
      <c r="R1063" s="46"/>
      <c r="S1063" s="46"/>
      <c r="T1063" s="46"/>
      <c r="U1063" s="38"/>
      <c r="V1063" s="39"/>
      <c r="W1063" s="40"/>
      <c r="X1063" s="39"/>
      <c r="Y1063" s="41"/>
    </row>
    <row r="1064" s="5" customFormat="1" spans="5:25">
      <c r="E1064" s="46"/>
      <c r="G1064" s="33"/>
      <c r="M1064" s="34"/>
      <c r="N1064" s="34"/>
      <c r="R1064" s="46"/>
      <c r="S1064" s="46"/>
      <c r="T1064" s="46"/>
      <c r="U1064" s="38"/>
      <c r="V1064" s="39"/>
      <c r="W1064" s="40"/>
      <c r="X1064" s="39"/>
      <c r="Y1064" s="41"/>
    </row>
    <row r="1065" s="5" customFormat="1" spans="5:25">
      <c r="E1065" s="46"/>
      <c r="G1065" s="33"/>
      <c r="M1065" s="34"/>
      <c r="N1065" s="34"/>
      <c r="R1065" s="46"/>
      <c r="S1065" s="46"/>
      <c r="T1065" s="46"/>
      <c r="U1065" s="38"/>
      <c r="V1065" s="39"/>
      <c r="W1065" s="40"/>
      <c r="X1065" s="39"/>
      <c r="Y1065" s="41"/>
    </row>
    <row r="1066" s="5" customFormat="1" spans="5:25">
      <c r="E1066" s="46"/>
      <c r="G1066" s="33"/>
      <c r="M1066" s="34"/>
      <c r="N1066" s="34"/>
      <c r="R1066" s="46"/>
      <c r="S1066" s="46"/>
      <c r="T1066" s="46"/>
      <c r="U1066" s="38"/>
      <c r="V1066" s="39"/>
      <c r="W1066" s="40"/>
      <c r="X1066" s="39"/>
      <c r="Y1066" s="41"/>
    </row>
    <row r="1067" s="5" customFormat="1" spans="5:25">
      <c r="E1067" s="46"/>
      <c r="G1067" s="33"/>
      <c r="M1067" s="34"/>
      <c r="N1067" s="34"/>
      <c r="R1067" s="46"/>
      <c r="S1067" s="46"/>
      <c r="T1067" s="46"/>
      <c r="U1067" s="38"/>
      <c r="V1067" s="39"/>
      <c r="W1067" s="40"/>
      <c r="X1067" s="39"/>
      <c r="Y1067" s="41"/>
    </row>
    <row r="1068" s="5" customFormat="1" spans="5:25">
      <c r="E1068" s="46"/>
      <c r="G1068" s="33"/>
      <c r="M1068" s="34"/>
      <c r="N1068" s="34"/>
      <c r="R1068" s="46"/>
      <c r="S1068" s="46"/>
      <c r="T1068" s="46"/>
      <c r="U1068" s="38"/>
      <c r="V1068" s="39"/>
      <c r="W1068" s="40"/>
      <c r="X1068" s="39"/>
      <c r="Y1068" s="41"/>
    </row>
    <row r="1069" s="5" customFormat="1" spans="5:25">
      <c r="E1069" s="46"/>
      <c r="G1069" s="33"/>
      <c r="M1069" s="34"/>
      <c r="N1069" s="34"/>
      <c r="R1069" s="46"/>
      <c r="S1069" s="46"/>
      <c r="T1069" s="46"/>
      <c r="U1069" s="38"/>
      <c r="V1069" s="39"/>
      <c r="W1069" s="40"/>
      <c r="X1069" s="39"/>
      <c r="Y1069" s="41"/>
    </row>
    <row r="1070" s="5" customFormat="1" spans="5:25">
      <c r="E1070" s="46"/>
      <c r="G1070" s="33"/>
      <c r="M1070" s="34"/>
      <c r="N1070" s="34"/>
      <c r="R1070" s="46"/>
      <c r="S1070" s="46"/>
      <c r="T1070" s="46"/>
      <c r="U1070" s="38"/>
      <c r="V1070" s="39"/>
      <c r="W1070" s="40"/>
      <c r="X1070" s="39"/>
      <c r="Y1070" s="41"/>
    </row>
    <row r="1071" s="5" customFormat="1" spans="5:25">
      <c r="E1071" s="46"/>
      <c r="G1071" s="33"/>
      <c r="M1071" s="34"/>
      <c r="N1071" s="34"/>
      <c r="R1071" s="46"/>
      <c r="S1071" s="46"/>
      <c r="T1071" s="46"/>
      <c r="U1071" s="38"/>
      <c r="V1071" s="39"/>
      <c r="W1071" s="40"/>
      <c r="X1071" s="39"/>
      <c r="Y1071" s="41"/>
    </row>
    <row r="1072" s="5" customFormat="1" spans="5:25">
      <c r="E1072" s="46"/>
      <c r="G1072" s="33"/>
      <c r="M1072" s="34"/>
      <c r="N1072" s="34"/>
      <c r="R1072" s="46"/>
      <c r="S1072" s="46"/>
      <c r="T1072" s="46"/>
      <c r="U1072" s="38"/>
      <c r="V1072" s="39"/>
      <c r="W1072" s="40"/>
      <c r="X1072" s="39"/>
      <c r="Y1072" s="41"/>
    </row>
    <row r="1073" s="5" customFormat="1" spans="5:25">
      <c r="E1073" s="46"/>
      <c r="G1073" s="33"/>
      <c r="M1073" s="34"/>
      <c r="N1073" s="34"/>
      <c r="R1073" s="46"/>
      <c r="S1073" s="46"/>
      <c r="T1073" s="46"/>
      <c r="U1073" s="38"/>
      <c r="V1073" s="39"/>
      <c r="W1073" s="40"/>
      <c r="X1073" s="39"/>
      <c r="Y1073" s="41"/>
    </row>
    <row r="1074" s="5" customFormat="1" spans="5:25">
      <c r="E1074" s="46"/>
      <c r="G1074" s="33"/>
      <c r="M1074" s="34"/>
      <c r="N1074" s="34"/>
      <c r="R1074" s="46"/>
      <c r="S1074" s="46"/>
      <c r="T1074" s="46"/>
      <c r="U1074" s="38"/>
      <c r="V1074" s="39"/>
      <c r="W1074" s="40"/>
      <c r="X1074" s="39"/>
      <c r="Y1074" s="41"/>
    </row>
    <row r="1075" s="5" customFormat="1" spans="5:25">
      <c r="E1075" s="46"/>
      <c r="G1075" s="33"/>
      <c r="M1075" s="34"/>
      <c r="N1075" s="34"/>
      <c r="R1075" s="46"/>
      <c r="S1075" s="46"/>
      <c r="T1075" s="46"/>
      <c r="U1075" s="38"/>
      <c r="V1075" s="39"/>
      <c r="W1075" s="40"/>
      <c r="X1075" s="39"/>
      <c r="Y1075" s="41"/>
    </row>
    <row r="1076" s="5" customFormat="1" spans="5:25">
      <c r="E1076" s="46"/>
      <c r="G1076" s="33"/>
      <c r="M1076" s="34"/>
      <c r="N1076" s="34"/>
      <c r="R1076" s="46"/>
      <c r="S1076" s="46"/>
      <c r="T1076" s="46"/>
      <c r="U1076" s="38"/>
      <c r="V1076" s="39"/>
      <c r="W1076" s="40"/>
      <c r="X1076" s="39"/>
      <c r="Y1076" s="41"/>
    </row>
    <row r="1077" s="5" customFormat="1" spans="5:25">
      <c r="E1077" s="46"/>
      <c r="G1077" s="33"/>
      <c r="M1077" s="34"/>
      <c r="N1077" s="34"/>
      <c r="R1077" s="46"/>
      <c r="S1077" s="46"/>
      <c r="T1077" s="46"/>
      <c r="U1077" s="38"/>
      <c r="V1077" s="39"/>
      <c r="W1077" s="40"/>
      <c r="X1077" s="39"/>
      <c r="Y1077" s="41"/>
    </row>
    <row r="1078" s="5" customFormat="1" spans="5:25">
      <c r="E1078" s="46"/>
      <c r="G1078" s="33"/>
      <c r="M1078" s="34"/>
      <c r="N1078" s="34"/>
      <c r="R1078" s="46"/>
      <c r="S1078" s="46"/>
      <c r="T1078" s="46"/>
      <c r="U1078" s="38"/>
      <c r="V1078" s="39"/>
      <c r="W1078" s="40"/>
      <c r="X1078" s="39"/>
      <c r="Y1078" s="41"/>
    </row>
    <row r="1079" s="5" customFormat="1" spans="5:25">
      <c r="E1079" s="46"/>
      <c r="G1079" s="33"/>
      <c r="M1079" s="34"/>
      <c r="N1079" s="34"/>
      <c r="R1079" s="46"/>
      <c r="S1079" s="46"/>
      <c r="T1079" s="46"/>
      <c r="U1079" s="38"/>
      <c r="V1079" s="39"/>
      <c r="W1079" s="40"/>
      <c r="X1079" s="39"/>
      <c r="Y1079" s="41"/>
    </row>
    <row r="1080" s="5" customFormat="1" spans="5:25">
      <c r="E1080" s="46"/>
      <c r="G1080" s="33"/>
      <c r="M1080" s="34"/>
      <c r="N1080" s="34"/>
      <c r="R1080" s="46"/>
      <c r="S1080" s="46"/>
      <c r="T1080" s="46"/>
      <c r="U1080" s="38"/>
      <c r="V1080" s="39"/>
      <c r="W1080" s="40"/>
      <c r="X1080" s="39"/>
      <c r="Y1080" s="41"/>
    </row>
    <row r="1081" s="5" customFormat="1" spans="5:25">
      <c r="E1081" s="46"/>
      <c r="G1081" s="33"/>
      <c r="M1081" s="34"/>
      <c r="N1081" s="34"/>
      <c r="R1081" s="46"/>
      <c r="S1081" s="46"/>
      <c r="T1081" s="46"/>
      <c r="U1081" s="38"/>
      <c r="V1081" s="39"/>
      <c r="W1081" s="40"/>
      <c r="X1081" s="39"/>
      <c r="Y1081" s="41"/>
    </row>
    <row r="1082" s="5" customFormat="1" spans="5:25">
      <c r="E1082" s="46"/>
      <c r="G1082" s="33"/>
      <c r="M1082" s="34"/>
      <c r="N1082" s="34"/>
      <c r="R1082" s="46"/>
      <c r="S1082" s="46"/>
      <c r="T1082" s="46"/>
      <c r="U1082" s="38"/>
      <c r="V1082" s="39"/>
      <c r="W1082" s="40"/>
      <c r="X1082" s="39"/>
      <c r="Y1082" s="41"/>
    </row>
    <row r="1083" s="5" customFormat="1" spans="5:25">
      <c r="E1083" s="46"/>
      <c r="G1083" s="33"/>
      <c r="M1083" s="34"/>
      <c r="N1083" s="34"/>
      <c r="R1083" s="46"/>
      <c r="S1083" s="46"/>
      <c r="T1083" s="46"/>
      <c r="U1083" s="38"/>
      <c r="V1083" s="39"/>
      <c r="W1083" s="40"/>
      <c r="X1083" s="39"/>
      <c r="Y1083" s="41"/>
    </row>
    <row r="1084" s="5" customFormat="1" spans="5:25">
      <c r="E1084" s="46"/>
      <c r="G1084" s="33"/>
      <c r="M1084" s="34"/>
      <c r="N1084" s="34"/>
      <c r="R1084" s="46"/>
      <c r="S1084" s="46"/>
      <c r="T1084" s="46"/>
      <c r="U1084" s="38"/>
      <c r="V1084" s="39"/>
      <c r="W1084" s="40"/>
      <c r="X1084" s="39"/>
      <c r="Y1084" s="41"/>
    </row>
    <row r="1085" s="5" customFormat="1" spans="5:25">
      <c r="E1085" s="46"/>
      <c r="G1085" s="33"/>
      <c r="M1085" s="34"/>
      <c r="N1085" s="34"/>
      <c r="R1085" s="46"/>
      <c r="S1085" s="46"/>
      <c r="T1085" s="46"/>
      <c r="U1085" s="38"/>
      <c r="V1085" s="39"/>
      <c r="W1085" s="40"/>
      <c r="X1085" s="39"/>
      <c r="Y1085" s="41"/>
    </row>
    <row r="1086" s="5" customFormat="1" spans="5:25">
      <c r="E1086" s="46"/>
      <c r="G1086" s="33"/>
      <c r="M1086" s="34"/>
      <c r="N1086" s="34"/>
      <c r="R1086" s="46"/>
      <c r="S1086" s="46"/>
      <c r="T1086" s="46"/>
      <c r="U1086" s="38"/>
      <c r="V1086" s="39"/>
      <c r="W1086" s="40"/>
      <c r="X1086" s="39"/>
      <c r="Y1086" s="41"/>
    </row>
    <row r="1087" s="5" customFormat="1" spans="5:25">
      <c r="E1087" s="46"/>
      <c r="G1087" s="33"/>
      <c r="M1087" s="34"/>
      <c r="N1087" s="34"/>
      <c r="R1087" s="46"/>
      <c r="S1087" s="46"/>
      <c r="T1087" s="46"/>
      <c r="U1087" s="38"/>
      <c r="V1087" s="39"/>
      <c r="W1087" s="40"/>
      <c r="X1087" s="39"/>
      <c r="Y1087" s="41"/>
    </row>
    <row r="1088" s="5" customFormat="1" spans="5:25">
      <c r="E1088" s="46"/>
      <c r="G1088" s="33"/>
      <c r="M1088" s="34"/>
      <c r="N1088" s="34"/>
      <c r="R1088" s="46"/>
      <c r="S1088" s="46"/>
      <c r="T1088" s="46"/>
      <c r="U1088" s="38"/>
      <c r="V1088" s="39"/>
      <c r="W1088" s="40"/>
      <c r="X1088" s="39"/>
      <c r="Y1088" s="41"/>
    </row>
    <row r="1089" s="5" customFormat="1" spans="5:25">
      <c r="E1089" s="46"/>
      <c r="G1089" s="33"/>
      <c r="M1089" s="34"/>
      <c r="N1089" s="34"/>
      <c r="R1089" s="46"/>
      <c r="S1089" s="46"/>
      <c r="T1089" s="46"/>
      <c r="U1089" s="38"/>
      <c r="V1089" s="39"/>
      <c r="W1089" s="40"/>
      <c r="X1089" s="39"/>
      <c r="Y1089" s="41"/>
    </row>
    <row r="1090" s="5" customFormat="1" spans="5:25">
      <c r="E1090" s="46"/>
      <c r="G1090" s="33"/>
      <c r="M1090" s="34"/>
      <c r="N1090" s="34"/>
      <c r="R1090" s="46"/>
      <c r="S1090" s="46"/>
      <c r="T1090" s="46"/>
      <c r="U1090" s="38"/>
      <c r="V1090" s="39"/>
      <c r="W1090" s="40"/>
      <c r="X1090" s="39"/>
      <c r="Y1090" s="41"/>
    </row>
    <row r="1091" s="5" customFormat="1" spans="5:25">
      <c r="E1091" s="46"/>
      <c r="G1091" s="33"/>
      <c r="M1091" s="34"/>
      <c r="N1091" s="34"/>
      <c r="R1091" s="46"/>
      <c r="S1091" s="46"/>
      <c r="T1091" s="46"/>
      <c r="U1091" s="38"/>
      <c r="V1091" s="39"/>
      <c r="W1091" s="40"/>
      <c r="X1091" s="39"/>
      <c r="Y1091" s="41"/>
    </row>
    <row r="1092" s="5" customFormat="1" spans="5:25">
      <c r="E1092" s="46"/>
      <c r="G1092" s="33"/>
      <c r="M1092" s="34"/>
      <c r="N1092" s="34"/>
      <c r="R1092" s="46"/>
      <c r="S1092" s="46"/>
      <c r="T1092" s="46"/>
      <c r="U1092" s="38"/>
      <c r="V1092" s="39"/>
      <c r="W1092" s="40"/>
      <c r="X1092" s="39"/>
      <c r="Y1092" s="41"/>
    </row>
    <row r="1093" s="5" customFormat="1" spans="5:25">
      <c r="E1093" s="46"/>
      <c r="G1093" s="33"/>
      <c r="M1093" s="34"/>
      <c r="N1093" s="34"/>
      <c r="R1093" s="46"/>
      <c r="S1093" s="46"/>
      <c r="T1093" s="46"/>
      <c r="U1093" s="38"/>
      <c r="V1093" s="39"/>
      <c r="W1093" s="40"/>
      <c r="X1093" s="39"/>
      <c r="Y1093" s="41"/>
    </row>
    <row r="1094" s="5" customFormat="1" spans="5:25">
      <c r="E1094" s="46"/>
      <c r="G1094" s="33"/>
      <c r="M1094" s="34"/>
      <c r="N1094" s="34"/>
      <c r="R1094" s="46"/>
      <c r="S1094" s="46"/>
      <c r="T1094" s="46"/>
      <c r="U1094" s="38"/>
      <c r="V1094" s="39"/>
      <c r="W1094" s="40"/>
      <c r="X1094" s="39"/>
      <c r="Y1094" s="41"/>
    </row>
    <row r="1095" s="5" customFormat="1" spans="5:25">
      <c r="E1095" s="46"/>
      <c r="G1095" s="33"/>
      <c r="M1095" s="34"/>
      <c r="N1095" s="34"/>
      <c r="R1095" s="46"/>
      <c r="S1095" s="46"/>
      <c r="T1095" s="46"/>
      <c r="U1095" s="38"/>
      <c r="V1095" s="39"/>
      <c r="W1095" s="40"/>
      <c r="X1095" s="39"/>
      <c r="Y1095" s="41"/>
    </row>
    <row r="1096" s="5" customFormat="1" spans="5:25">
      <c r="E1096" s="46"/>
      <c r="G1096" s="33"/>
      <c r="M1096" s="34"/>
      <c r="N1096" s="34"/>
      <c r="R1096" s="46"/>
      <c r="S1096" s="46"/>
      <c r="T1096" s="46"/>
      <c r="U1096" s="38"/>
      <c r="V1096" s="39"/>
      <c r="W1096" s="40"/>
      <c r="X1096" s="39"/>
      <c r="Y1096" s="41"/>
    </row>
    <row r="1097" s="5" customFormat="1" spans="5:25">
      <c r="E1097" s="46"/>
      <c r="G1097" s="33"/>
      <c r="M1097" s="34"/>
      <c r="N1097" s="34"/>
      <c r="R1097" s="46"/>
      <c r="S1097" s="46"/>
      <c r="T1097" s="46"/>
      <c r="U1097" s="38"/>
      <c r="V1097" s="39"/>
      <c r="W1097" s="40"/>
      <c r="X1097" s="39"/>
      <c r="Y1097" s="41"/>
    </row>
    <row r="1098" s="5" customFormat="1" spans="5:25">
      <c r="E1098" s="46"/>
      <c r="G1098" s="33"/>
      <c r="M1098" s="34"/>
      <c r="N1098" s="34"/>
      <c r="R1098" s="46"/>
      <c r="S1098" s="46"/>
      <c r="T1098" s="46"/>
      <c r="U1098" s="38"/>
      <c r="V1098" s="39"/>
      <c r="W1098" s="40"/>
      <c r="X1098" s="39"/>
      <c r="Y1098" s="41"/>
    </row>
    <row r="1099" s="5" customFormat="1" spans="5:25">
      <c r="E1099" s="46"/>
      <c r="G1099" s="33"/>
      <c r="M1099" s="34"/>
      <c r="N1099" s="34"/>
      <c r="R1099" s="46"/>
      <c r="S1099" s="46"/>
      <c r="T1099" s="46"/>
      <c r="U1099" s="38"/>
      <c r="V1099" s="39"/>
      <c r="W1099" s="40"/>
      <c r="X1099" s="39"/>
      <c r="Y1099" s="41"/>
    </row>
    <row r="1100" s="5" customFormat="1" spans="5:25">
      <c r="E1100" s="46"/>
      <c r="G1100" s="33"/>
      <c r="M1100" s="34"/>
      <c r="N1100" s="34"/>
      <c r="R1100" s="46"/>
      <c r="S1100" s="46"/>
      <c r="T1100" s="46"/>
      <c r="U1100" s="38"/>
      <c r="V1100" s="39"/>
      <c r="W1100" s="40"/>
      <c r="X1100" s="39"/>
      <c r="Y1100" s="41"/>
    </row>
    <row r="1101" s="5" customFormat="1" spans="5:25">
      <c r="E1101" s="46"/>
      <c r="G1101" s="33"/>
      <c r="M1101" s="34"/>
      <c r="N1101" s="34"/>
      <c r="R1101" s="46"/>
      <c r="S1101" s="46"/>
      <c r="T1101" s="46"/>
      <c r="U1101" s="38"/>
      <c r="V1101" s="39"/>
      <c r="W1101" s="40"/>
      <c r="X1101" s="39"/>
      <c r="Y1101" s="41"/>
    </row>
    <row r="1102" s="5" customFormat="1" spans="5:25">
      <c r="E1102" s="46"/>
      <c r="G1102" s="33"/>
      <c r="M1102" s="34"/>
      <c r="N1102" s="34"/>
      <c r="R1102" s="46"/>
      <c r="S1102" s="46"/>
      <c r="T1102" s="46"/>
      <c r="U1102" s="38"/>
      <c r="V1102" s="39"/>
      <c r="W1102" s="40"/>
      <c r="X1102" s="39"/>
      <c r="Y1102" s="41"/>
    </row>
    <row r="1103" s="5" customFormat="1" spans="5:25">
      <c r="E1103" s="46"/>
      <c r="G1103" s="33"/>
      <c r="M1103" s="34"/>
      <c r="N1103" s="34"/>
      <c r="R1103" s="46"/>
      <c r="S1103" s="46"/>
      <c r="T1103" s="46"/>
      <c r="U1103" s="38"/>
      <c r="V1103" s="39"/>
      <c r="W1103" s="40"/>
      <c r="X1103" s="39"/>
      <c r="Y1103" s="41"/>
    </row>
    <row r="1104" s="5" customFormat="1" spans="5:25">
      <c r="E1104" s="46"/>
      <c r="G1104" s="33"/>
      <c r="M1104" s="34"/>
      <c r="N1104" s="34"/>
      <c r="R1104" s="46"/>
      <c r="S1104" s="46"/>
      <c r="T1104" s="46"/>
      <c r="U1104" s="38"/>
      <c r="V1104" s="39"/>
      <c r="W1104" s="40"/>
      <c r="X1104" s="39"/>
      <c r="Y1104" s="41"/>
    </row>
    <row r="1105" s="5" customFormat="1" spans="5:25">
      <c r="E1105" s="46"/>
      <c r="G1105" s="33"/>
      <c r="M1105" s="34"/>
      <c r="N1105" s="34"/>
      <c r="R1105" s="46"/>
      <c r="S1105" s="46"/>
      <c r="T1105" s="46"/>
      <c r="U1105" s="38"/>
      <c r="V1105" s="39"/>
      <c r="W1105" s="40"/>
      <c r="X1105" s="39"/>
      <c r="Y1105" s="41"/>
    </row>
    <row r="1106" s="5" customFormat="1" spans="5:25">
      <c r="E1106" s="46"/>
      <c r="G1106" s="33"/>
      <c r="M1106" s="34"/>
      <c r="N1106" s="34"/>
      <c r="R1106" s="46"/>
      <c r="S1106" s="46"/>
      <c r="T1106" s="46"/>
      <c r="U1106" s="38"/>
      <c r="V1106" s="39"/>
      <c r="W1106" s="40"/>
      <c r="X1106" s="39"/>
      <c r="Y1106" s="41"/>
    </row>
    <row r="1107" s="5" customFormat="1" spans="5:25">
      <c r="E1107" s="46"/>
      <c r="G1107" s="33"/>
      <c r="M1107" s="34"/>
      <c r="N1107" s="34"/>
      <c r="R1107" s="46"/>
      <c r="S1107" s="46"/>
      <c r="T1107" s="46"/>
      <c r="U1107" s="38"/>
      <c r="V1107" s="39"/>
      <c r="W1107" s="40"/>
      <c r="X1107" s="39"/>
      <c r="Y1107" s="41"/>
    </row>
    <row r="1108" s="5" customFormat="1" spans="5:25">
      <c r="E1108" s="46"/>
      <c r="G1108" s="33"/>
      <c r="M1108" s="34"/>
      <c r="N1108" s="34"/>
      <c r="R1108" s="46"/>
      <c r="S1108" s="46"/>
      <c r="T1108" s="46"/>
      <c r="U1108" s="38"/>
      <c r="V1108" s="39"/>
      <c r="W1108" s="40"/>
      <c r="X1108" s="39"/>
      <c r="Y1108" s="41"/>
    </row>
    <row r="1109" s="5" customFormat="1" spans="5:25">
      <c r="E1109" s="46"/>
      <c r="G1109" s="33"/>
      <c r="M1109" s="34"/>
      <c r="N1109" s="34"/>
      <c r="R1109" s="46"/>
      <c r="S1109" s="46"/>
      <c r="T1109" s="46"/>
      <c r="U1109" s="38"/>
      <c r="V1109" s="39"/>
      <c r="W1109" s="40"/>
      <c r="X1109" s="39"/>
      <c r="Y1109" s="41"/>
    </row>
    <row r="1110" s="5" customFormat="1" spans="5:25">
      <c r="E1110" s="46"/>
      <c r="G1110" s="33"/>
      <c r="M1110" s="34"/>
      <c r="N1110" s="34"/>
      <c r="R1110" s="46"/>
      <c r="S1110" s="46"/>
      <c r="T1110" s="46"/>
      <c r="U1110" s="38"/>
      <c r="V1110" s="39"/>
      <c r="W1110" s="40"/>
      <c r="X1110" s="39"/>
      <c r="Y1110" s="41"/>
    </row>
    <row r="1111" s="5" customFormat="1" spans="5:25">
      <c r="E1111" s="46"/>
      <c r="G1111" s="33"/>
      <c r="M1111" s="34"/>
      <c r="N1111" s="34"/>
      <c r="R1111" s="46"/>
      <c r="S1111" s="46"/>
      <c r="T1111" s="46"/>
      <c r="U1111" s="38"/>
      <c r="V1111" s="39"/>
      <c r="W1111" s="40"/>
      <c r="X1111" s="39"/>
      <c r="Y1111" s="41"/>
    </row>
    <row r="1112" s="5" customFormat="1" spans="5:25">
      <c r="E1112" s="46"/>
      <c r="G1112" s="33"/>
      <c r="M1112" s="34"/>
      <c r="N1112" s="34"/>
      <c r="R1112" s="46"/>
      <c r="S1112" s="46"/>
      <c r="T1112" s="46"/>
      <c r="U1112" s="38"/>
      <c r="V1112" s="39"/>
      <c r="W1112" s="40"/>
      <c r="X1112" s="39"/>
      <c r="Y1112" s="41"/>
    </row>
    <row r="1113" s="5" customFormat="1" spans="5:25">
      <c r="E1113" s="46"/>
      <c r="G1113" s="33"/>
      <c r="M1113" s="34"/>
      <c r="N1113" s="34"/>
      <c r="R1113" s="46"/>
      <c r="S1113" s="46"/>
      <c r="T1113" s="46"/>
      <c r="U1113" s="38"/>
      <c r="V1113" s="39"/>
      <c r="W1113" s="40"/>
      <c r="X1113" s="39"/>
      <c r="Y1113" s="41"/>
    </row>
    <row r="1114" s="5" customFormat="1" spans="5:25">
      <c r="E1114" s="46"/>
      <c r="G1114" s="33"/>
      <c r="M1114" s="34"/>
      <c r="N1114" s="34"/>
      <c r="R1114" s="46"/>
      <c r="S1114" s="46"/>
      <c r="T1114" s="46"/>
      <c r="U1114" s="38"/>
      <c r="V1114" s="39"/>
      <c r="W1114" s="40"/>
      <c r="X1114" s="39"/>
      <c r="Y1114" s="41"/>
    </row>
    <row r="1115" s="5" customFormat="1" spans="5:25">
      <c r="E1115" s="46"/>
      <c r="G1115" s="33"/>
      <c r="M1115" s="34"/>
      <c r="N1115" s="34"/>
      <c r="R1115" s="46"/>
      <c r="S1115" s="46"/>
      <c r="T1115" s="46"/>
      <c r="U1115" s="38"/>
      <c r="V1115" s="39"/>
      <c r="W1115" s="40"/>
      <c r="X1115" s="39"/>
      <c r="Y1115" s="41"/>
    </row>
    <row r="1116" s="5" customFormat="1" spans="5:25">
      <c r="E1116" s="46"/>
      <c r="G1116" s="33"/>
      <c r="M1116" s="34"/>
      <c r="N1116" s="34"/>
      <c r="R1116" s="46"/>
      <c r="S1116" s="46"/>
      <c r="T1116" s="46"/>
      <c r="U1116" s="38"/>
      <c r="V1116" s="39"/>
      <c r="W1116" s="40"/>
      <c r="X1116" s="39"/>
      <c r="Y1116" s="41"/>
    </row>
    <row r="1117" s="5" customFormat="1" spans="5:25">
      <c r="E1117" s="46"/>
      <c r="G1117" s="33"/>
      <c r="M1117" s="34"/>
      <c r="N1117" s="34"/>
      <c r="R1117" s="46"/>
      <c r="S1117" s="46"/>
      <c r="T1117" s="46"/>
      <c r="U1117" s="38"/>
      <c r="V1117" s="39"/>
      <c r="W1117" s="40"/>
      <c r="X1117" s="39"/>
      <c r="Y1117" s="41"/>
    </row>
    <row r="1118" s="5" customFormat="1" spans="5:25">
      <c r="E1118" s="46"/>
      <c r="G1118" s="33"/>
      <c r="M1118" s="34"/>
      <c r="N1118" s="34"/>
      <c r="R1118" s="46"/>
      <c r="S1118" s="46"/>
      <c r="T1118" s="46"/>
      <c r="U1118" s="38"/>
      <c r="V1118" s="39"/>
      <c r="W1118" s="40"/>
      <c r="X1118" s="39"/>
      <c r="Y1118" s="41"/>
    </row>
    <row r="1119" s="5" customFormat="1" spans="5:25">
      <c r="E1119" s="46"/>
      <c r="G1119" s="33"/>
      <c r="M1119" s="34"/>
      <c r="N1119" s="34"/>
      <c r="R1119" s="46"/>
      <c r="S1119" s="46"/>
      <c r="T1119" s="46"/>
      <c r="U1119" s="38"/>
      <c r="V1119" s="39"/>
      <c r="W1119" s="40"/>
      <c r="X1119" s="39"/>
      <c r="Y1119" s="41"/>
    </row>
    <row r="1120" s="5" customFormat="1" spans="5:25">
      <c r="E1120" s="46"/>
      <c r="G1120" s="33"/>
      <c r="M1120" s="34"/>
      <c r="N1120" s="34"/>
      <c r="R1120" s="46"/>
      <c r="S1120" s="46"/>
      <c r="T1120" s="46"/>
      <c r="U1120" s="38"/>
      <c r="V1120" s="39"/>
      <c r="W1120" s="40"/>
      <c r="X1120" s="39"/>
      <c r="Y1120" s="41"/>
    </row>
    <row r="1121" s="5" customFormat="1" spans="5:25">
      <c r="E1121" s="46"/>
      <c r="G1121" s="33"/>
      <c r="M1121" s="34"/>
      <c r="N1121" s="34"/>
      <c r="R1121" s="46"/>
      <c r="S1121" s="46"/>
      <c r="T1121" s="46"/>
      <c r="U1121" s="38"/>
      <c r="V1121" s="39"/>
      <c r="W1121" s="40"/>
      <c r="X1121" s="39"/>
      <c r="Y1121" s="41"/>
    </row>
    <row r="1122" s="5" customFormat="1" spans="5:25">
      <c r="E1122" s="46"/>
      <c r="G1122" s="33"/>
      <c r="M1122" s="34"/>
      <c r="N1122" s="34"/>
      <c r="R1122" s="46"/>
      <c r="S1122" s="46"/>
      <c r="T1122" s="46"/>
      <c r="U1122" s="38"/>
      <c r="V1122" s="39"/>
      <c r="W1122" s="40"/>
      <c r="X1122" s="39"/>
      <c r="Y1122" s="41"/>
    </row>
    <row r="1123" s="5" customFormat="1" spans="5:25">
      <c r="E1123" s="46"/>
      <c r="G1123" s="33"/>
      <c r="M1123" s="34"/>
      <c r="N1123" s="34"/>
      <c r="R1123" s="46"/>
      <c r="S1123" s="46"/>
      <c r="T1123" s="46"/>
      <c r="U1123" s="38"/>
      <c r="V1123" s="39"/>
      <c r="W1123" s="40"/>
      <c r="X1123" s="39"/>
      <c r="Y1123" s="41"/>
    </row>
    <row r="1124" s="5" customFormat="1" spans="5:25">
      <c r="E1124" s="46"/>
      <c r="G1124" s="33"/>
      <c r="M1124" s="34"/>
      <c r="N1124" s="34"/>
      <c r="R1124" s="46"/>
      <c r="S1124" s="46"/>
      <c r="T1124" s="46"/>
      <c r="U1124" s="38"/>
      <c r="V1124" s="39"/>
      <c r="W1124" s="40"/>
      <c r="X1124" s="39"/>
      <c r="Y1124" s="41"/>
    </row>
    <row r="1125" s="5" customFormat="1" spans="5:25">
      <c r="E1125" s="46"/>
      <c r="G1125" s="33"/>
      <c r="M1125" s="34"/>
      <c r="N1125" s="34"/>
      <c r="R1125" s="46"/>
      <c r="S1125" s="46"/>
      <c r="T1125" s="46"/>
      <c r="U1125" s="38"/>
      <c r="V1125" s="39"/>
      <c r="W1125" s="40"/>
      <c r="X1125" s="39"/>
      <c r="Y1125" s="41"/>
    </row>
    <row r="1126" s="5" customFormat="1" spans="5:25">
      <c r="E1126" s="46"/>
      <c r="G1126" s="33"/>
      <c r="M1126" s="34"/>
      <c r="N1126" s="34"/>
      <c r="R1126" s="46"/>
      <c r="S1126" s="46"/>
      <c r="T1126" s="46"/>
      <c r="U1126" s="38"/>
      <c r="V1126" s="39"/>
      <c r="W1126" s="40"/>
      <c r="X1126" s="39"/>
      <c r="Y1126" s="41"/>
    </row>
    <row r="1127" s="5" customFormat="1" spans="5:25">
      <c r="E1127" s="46"/>
      <c r="G1127" s="33"/>
      <c r="M1127" s="34"/>
      <c r="N1127" s="34"/>
      <c r="R1127" s="46"/>
      <c r="S1127" s="46"/>
      <c r="T1127" s="46"/>
      <c r="U1127" s="38"/>
      <c r="V1127" s="39"/>
      <c r="W1127" s="40"/>
      <c r="X1127" s="39"/>
      <c r="Y1127" s="41"/>
    </row>
    <row r="1128" s="5" customFormat="1" spans="5:25">
      <c r="E1128" s="46"/>
      <c r="G1128" s="33"/>
      <c r="M1128" s="34"/>
      <c r="N1128" s="34"/>
      <c r="R1128" s="46"/>
      <c r="S1128" s="46"/>
      <c r="T1128" s="46"/>
      <c r="U1128" s="38"/>
      <c r="V1128" s="39"/>
      <c r="W1128" s="40"/>
      <c r="X1128" s="39"/>
      <c r="Y1128" s="41"/>
    </row>
    <row r="1129" s="5" customFormat="1" spans="5:25">
      <c r="E1129" s="46"/>
      <c r="G1129" s="33"/>
      <c r="M1129" s="34"/>
      <c r="N1129" s="34"/>
      <c r="R1129" s="46"/>
      <c r="S1129" s="46"/>
      <c r="T1129" s="46"/>
      <c r="U1129" s="38"/>
      <c r="V1129" s="39"/>
      <c r="W1129" s="40"/>
      <c r="X1129" s="39"/>
      <c r="Y1129" s="41"/>
    </row>
    <row r="1130" s="5" customFormat="1" spans="5:25">
      <c r="E1130" s="46"/>
      <c r="G1130" s="33"/>
      <c r="M1130" s="34"/>
      <c r="N1130" s="34"/>
      <c r="R1130" s="46"/>
      <c r="S1130" s="46"/>
      <c r="T1130" s="46"/>
      <c r="U1130" s="38"/>
      <c r="V1130" s="39"/>
      <c r="W1130" s="40"/>
      <c r="X1130" s="39"/>
      <c r="Y1130" s="41"/>
    </row>
    <row r="1131" s="5" customFormat="1" spans="5:25">
      <c r="E1131" s="46"/>
      <c r="G1131" s="33"/>
      <c r="M1131" s="34"/>
      <c r="N1131" s="34"/>
      <c r="R1131" s="46"/>
      <c r="S1131" s="46"/>
      <c r="T1131" s="46"/>
      <c r="U1131" s="38"/>
      <c r="V1131" s="39"/>
      <c r="W1131" s="40"/>
      <c r="X1131" s="39"/>
      <c r="Y1131" s="41"/>
    </row>
    <row r="1132" s="5" customFormat="1" spans="5:25">
      <c r="E1132" s="46"/>
      <c r="G1132" s="33"/>
      <c r="M1132" s="34"/>
      <c r="N1132" s="34"/>
      <c r="R1132" s="46"/>
      <c r="S1132" s="46"/>
      <c r="T1132" s="46"/>
      <c r="U1132" s="38"/>
      <c r="V1132" s="39"/>
      <c r="W1132" s="40"/>
      <c r="X1132" s="39"/>
      <c r="Y1132" s="41"/>
    </row>
    <row r="1133" s="5" customFormat="1" spans="5:25">
      <c r="E1133" s="46"/>
      <c r="G1133" s="33"/>
      <c r="M1133" s="34"/>
      <c r="N1133" s="34"/>
      <c r="R1133" s="46"/>
      <c r="S1133" s="46"/>
      <c r="T1133" s="46"/>
      <c r="U1133" s="38"/>
      <c r="V1133" s="39"/>
      <c r="W1133" s="40"/>
      <c r="X1133" s="39"/>
      <c r="Y1133" s="41"/>
    </row>
    <row r="1134" s="5" customFormat="1" spans="5:25">
      <c r="E1134" s="46"/>
      <c r="G1134" s="33"/>
      <c r="M1134" s="34"/>
      <c r="N1134" s="34"/>
      <c r="R1134" s="46"/>
      <c r="S1134" s="46"/>
      <c r="T1134" s="46"/>
      <c r="U1134" s="38"/>
      <c r="V1134" s="39"/>
      <c r="W1134" s="40"/>
      <c r="X1134" s="39"/>
      <c r="Y1134" s="41"/>
    </row>
    <row r="1135" s="5" customFormat="1" spans="5:25">
      <c r="E1135" s="46"/>
      <c r="G1135" s="33"/>
      <c r="M1135" s="34"/>
      <c r="N1135" s="34"/>
      <c r="R1135" s="46"/>
      <c r="S1135" s="46"/>
      <c r="T1135" s="46"/>
      <c r="U1135" s="38"/>
      <c r="V1135" s="39"/>
      <c r="W1135" s="40"/>
      <c r="X1135" s="39"/>
      <c r="Y1135" s="41"/>
    </row>
    <row r="1136" s="5" customFormat="1" spans="5:25">
      <c r="E1136" s="46"/>
      <c r="G1136" s="33"/>
      <c r="M1136" s="34"/>
      <c r="N1136" s="34"/>
      <c r="R1136" s="46"/>
      <c r="S1136" s="46"/>
      <c r="T1136" s="46"/>
      <c r="U1136" s="38"/>
      <c r="V1136" s="39"/>
      <c r="W1136" s="40"/>
      <c r="X1136" s="39"/>
      <c r="Y1136" s="41"/>
    </row>
    <row r="1137" s="5" customFormat="1" spans="5:25">
      <c r="E1137" s="46"/>
      <c r="G1137" s="33"/>
      <c r="M1137" s="34"/>
      <c r="N1137" s="34"/>
      <c r="R1137" s="46"/>
      <c r="S1137" s="46"/>
      <c r="T1137" s="46"/>
      <c r="U1137" s="38"/>
      <c r="V1137" s="39"/>
      <c r="W1137" s="40"/>
      <c r="X1137" s="39"/>
      <c r="Y1137" s="41"/>
    </row>
    <row r="1138" s="5" customFormat="1" spans="5:25">
      <c r="E1138" s="46"/>
      <c r="G1138" s="33"/>
      <c r="M1138" s="34"/>
      <c r="N1138" s="34"/>
      <c r="R1138" s="46"/>
      <c r="S1138" s="46"/>
      <c r="T1138" s="46"/>
      <c r="U1138" s="38"/>
      <c r="V1138" s="39"/>
      <c r="W1138" s="40"/>
      <c r="X1138" s="39"/>
      <c r="Y1138" s="41"/>
    </row>
    <row r="1139" s="5" customFormat="1" spans="5:25">
      <c r="E1139" s="46"/>
      <c r="G1139" s="33"/>
      <c r="M1139" s="34"/>
      <c r="N1139" s="34"/>
      <c r="R1139" s="46"/>
      <c r="S1139" s="46"/>
      <c r="T1139" s="46"/>
      <c r="U1139" s="38"/>
      <c r="V1139" s="39"/>
      <c r="W1139" s="40"/>
      <c r="X1139" s="39"/>
      <c r="Y1139" s="41"/>
    </row>
    <row r="1140" s="5" customFormat="1" spans="5:25">
      <c r="E1140" s="46"/>
      <c r="G1140" s="33"/>
      <c r="M1140" s="34"/>
      <c r="N1140" s="34"/>
      <c r="R1140" s="46"/>
      <c r="S1140" s="46"/>
      <c r="T1140" s="46"/>
      <c r="U1140" s="38"/>
      <c r="V1140" s="39"/>
      <c r="W1140" s="40"/>
      <c r="X1140" s="39"/>
      <c r="Y1140" s="41"/>
    </row>
    <row r="1141" s="5" customFormat="1" spans="5:25">
      <c r="E1141" s="46"/>
      <c r="G1141" s="33"/>
      <c r="M1141" s="34"/>
      <c r="N1141" s="34"/>
      <c r="R1141" s="46"/>
      <c r="S1141" s="46"/>
      <c r="T1141" s="46"/>
      <c r="U1141" s="38"/>
      <c r="V1141" s="39"/>
      <c r="W1141" s="40"/>
      <c r="X1141" s="39"/>
      <c r="Y1141" s="41"/>
    </row>
    <row r="1142" s="5" customFormat="1" spans="5:25">
      <c r="E1142" s="46"/>
      <c r="G1142" s="33"/>
      <c r="M1142" s="34"/>
      <c r="N1142" s="34"/>
      <c r="R1142" s="46"/>
      <c r="S1142" s="46"/>
      <c r="T1142" s="46"/>
      <c r="U1142" s="38"/>
      <c r="V1142" s="39"/>
      <c r="W1142" s="40"/>
      <c r="X1142" s="39"/>
      <c r="Y1142" s="41"/>
    </row>
    <row r="1143" s="5" customFormat="1" spans="5:25">
      <c r="E1143" s="46"/>
      <c r="G1143" s="33"/>
      <c r="M1143" s="34"/>
      <c r="N1143" s="34"/>
      <c r="R1143" s="46"/>
      <c r="S1143" s="46"/>
      <c r="T1143" s="46"/>
      <c r="U1143" s="38"/>
      <c r="V1143" s="39"/>
      <c r="W1143" s="40"/>
      <c r="X1143" s="39"/>
      <c r="Y1143" s="41"/>
    </row>
    <row r="1144" s="5" customFormat="1" spans="5:25">
      <c r="E1144" s="46"/>
      <c r="G1144" s="33"/>
      <c r="M1144" s="34"/>
      <c r="N1144" s="34"/>
      <c r="R1144" s="46"/>
      <c r="S1144" s="46"/>
      <c r="T1144" s="46"/>
      <c r="U1144" s="38"/>
      <c r="V1144" s="39"/>
      <c r="W1144" s="40"/>
      <c r="X1144" s="39"/>
      <c r="Y1144" s="41"/>
    </row>
    <row r="1145" s="5" customFormat="1" spans="5:25">
      <c r="E1145" s="46"/>
      <c r="G1145" s="33"/>
      <c r="M1145" s="34"/>
      <c r="N1145" s="34"/>
      <c r="R1145" s="46"/>
      <c r="S1145" s="46"/>
      <c r="T1145" s="46"/>
      <c r="U1145" s="38"/>
      <c r="V1145" s="39"/>
      <c r="W1145" s="40"/>
      <c r="X1145" s="39"/>
      <c r="Y1145" s="41"/>
    </row>
    <row r="1146" s="5" customFormat="1" spans="5:25">
      <c r="E1146" s="46"/>
      <c r="G1146" s="33"/>
      <c r="M1146" s="34"/>
      <c r="N1146" s="34"/>
      <c r="R1146" s="46"/>
      <c r="S1146" s="46"/>
      <c r="T1146" s="46"/>
      <c r="U1146" s="38"/>
      <c r="V1146" s="39"/>
      <c r="W1146" s="40"/>
      <c r="X1146" s="39"/>
      <c r="Y1146" s="41"/>
    </row>
    <row r="1147" s="5" customFormat="1" spans="5:25">
      <c r="E1147" s="46"/>
      <c r="G1147" s="33"/>
      <c r="M1147" s="34"/>
      <c r="N1147" s="34"/>
      <c r="R1147" s="46"/>
      <c r="S1147" s="46"/>
      <c r="T1147" s="46"/>
      <c r="U1147" s="38"/>
      <c r="V1147" s="39"/>
      <c r="W1147" s="40"/>
      <c r="X1147" s="39"/>
      <c r="Y1147" s="41"/>
    </row>
    <row r="1148" s="5" customFormat="1" spans="5:25">
      <c r="E1148" s="46"/>
      <c r="G1148" s="33"/>
      <c r="M1148" s="34"/>
      <c r="N1148" s="34"/>
      <c r="R1148" s="46"/>
      <c r="S1148" s="46"/>
      <c r="T1148" s="46"/>
      <c r="U1148" s="38"/>
      <c r="V1148" s="39"/>
      <c r="W1148" s="40"/>
      <c r="X1148" s="39"/>
      <c r="Y1148" s="41"/>
    </row>
    <row r="1149" s="5" customFormat="1" spans="5:25">
      <c r="E1149" s="46"/>
      <c r="G1149" s="33"/>
      <c r="M1149" s="34"/>
      <c r="N1149" s="34"/>
      <c r="R1149" s="46"/>
      <c r="S1149" s="46"/>
      <c r="T1149" s="46"/>
      <c r="U1149" s="38"/>
      <c r="V1149" s="39"/>
      <c r="W1149" s="40"/>
      <c r="X1149" s="39"/>
      <c r="Y1149" s="41"/>
    </row>
    <row r="1150" s="5" customFormat="1" spans="5:25">
      <c r="E1150" s="46"/>
      <c r="G1150" s="33"/>
      <c r="M1150" s="34"/>
      <c r="N1150" s="34"/>
      <c r="R1150" s="46"/>
      <c r="S1150" s="46"/>
      <c r="T1150" s="46"/>
      <c r="U1150" s="38"/>
      <c r="V1150" s="39"/>
      <c r="W1150" s="40"/>
      <c r="X1150" s="39"/>
      <c r="Y1150" s="41"/>
    </row>
    <row r="1151" s="5" customFormat="1" spans="5:25">
      <c r="E1151" s="46"/>
      <c r="G1151" s="33"/>
      <c r="M1151" s="34"/>
      <c r="N1151" s="34"/>
      <c r="R1151" s="46"/>
      <c r="S1151" s="46"/>
      <c r="T1151" s="46"/>
      <c r="U1151" s="38"/>
      <c r="V1151" s="39"/>
      <c r="W1151" s="40"/>
      <c r="X1151" s="39"/>
      <c r="Y1151" s="41"/>
    </row>
    <row r="1152" s="5" customFormat="1" spans="5:25">
      <c r="E1152" s="46"/>
      <c r="G1152" s="33"/>
      <c r="M1152" s="34"/>
      <c r="N1152" s="34"/>
      <c r="R1152" s="46"/>
      <c r="S1152" s="46"/>
      <c r="T1152" s="46"/>
      <c r="U1152" s="38"/>
      <c r="V1152" s="39"/>
      <c r="W1152" s="40"/>
      <c r="X1152" s="39"/>
      <c r="Y1152" s="41"/>
    </row>
    <row r="1153" s="5" customFormat="1" spans="5:25">
      <c r="E1153" s="46"/>
      <c r="G1153" s="33"/>
      <c r="M1153" s="34"/>
      <c r="N1153" s="34"/>
      <c r="R1153" s="46"/>
      <c r="S1153" s="46"/>
      <c r="T1153" s="46"/>
      <c r="U1153" s="38"/>
      <c r="V1153" s="39"/>
      <c r="W1153" s="40"/>
      <c r="X1153" s="39"/>
      <c r="Y1153" s="41"/>
    </row>
    <row r="1154" s="5" customFormat="1" spans="5:25">
      <c r="E1154" s="46"/>
      <c r="G1154" s="33"/>
      <c r="M1154" s="34"/>
      <c r="N1154" s="34"/>
      <c r="R1154" s="46"/>
      <c r="S1154" s="46"/>
      <c r="T1154" s="46"/>
      <c r="U1154" s="38"/>
      <c r="V1154" s="39"/>
      <c r="W1154" s="40"/>
      <c r="X1154" s="39"/>
      <c r="Y1154" s="41"/>
    </row>
    <row r="1155" s="5" customFormat="1" spans="5:25">
      <c r="E1155" s="46"/>
      <c r="G1155" s="33"/>
      <c r="M1155" s="34"/>
      <c r="N1155" s="34"/>
      <c r="R1155" s="46"/>
      <c r="S1155" s="46"/>
      <c r="T1155" s="46"/>
      <c r="U1155" s="38"/>
      <c r="V1155" s="39"/>
      <c r="W1155" s="40"/>
      <c r="X1155" s="39"/>
      <c r="Y1155" s="41"/>
    </row>
    <row r="1156" s="5" customFormat="1" spans="5:25">
      <c r="E1156" s="46"/>
      <c r="G1156" s="33"/>
      <c r="M1156" s="34"/>
      <c r="N1156" s="34"/>
      <c r="R1156" s="46"/>
      <c r="S1156" s="46"/>
      <c r="T1156" s="46"/>
      <c r="U1156" s="38"/>
      <c r="V1156" s="39"/>
      <c r="W1156" s="40"/>
      <c r="X1156" s="39"/>
      <c r="Y1156" s="41"/>
    </row>
    <row r="1157" s="5" customFormat="1" spans="5:25">
      <c r="E1157" s="46"/>
      <c r="G1157" s="33"/>
      <c r="M1157" s="34"/>
      <c r="N1157" s="34"/>
      <c r="R1157" s="46"/>
      <c r="S1157" s="46"/>
      <c r="T1157" s="46"/>
      <c r="U1157" s="38"/>
      <c r="V1157" s="39"/>
      <c r="W1157" s="40"/>
      <c r="X1157" s="39"/>
      <c r="Y1157" s="41"/>
    </row>
    <row r="1158" s="5" customFormat="1" spans="5:25">
      <c r="E1158" s="46"/>
      <c r="G1158" s="33"/>
      <c r="M1158" s="34"/>
      <c r="N1158" s="34"/>
      <c r="R1158" s="46"/>
      <c r="S1158" s="46"/>
      <c r="T1158" s="46"/>
      <c r="U1158" s="38"/>
      <c r="V1158" s="39"/>
      <c r="W1158" s="40"/>
      <c r="X1158" s="39"/>
      <c r="Y1158" s="41"/>
    </row>
    <row r="1159" s="5" customFormat="1" spans="5:25">
      <c r="E1159" s="46"/>
      <c r="G1159" s="33"/>
      <c r="M1159" s="34"/>
      <c r="N1159" s="34"/>
      <c r="R1159" s="46"/>
      <c r="S1159" s="46"/>
      <c r="T1159" s="46"/>
      <c r="U1159" s="38"/>
      <c r="V1159" s="39"/>
      <c r="W1159" s="40"/>
      <c r="X1159" s="39"/>
      <c r="Y1159" s="41"/>
    </row>
    <row r="1160" s="5" customFormat="1" spans="5:25">
      <c r="E1160" s="46"/>
      <c r="G1160" s="33"/>
      <c r="M1160" s="34"/>
      <c r="N1160" s="34"/>
      <c r="R1160" s="46"/>
      <c r="S1160" s="46"/>
      <c r="T1160" s="46"/>
      <c r="U1160" s="38"/>
      <c r="V1160" s="39"/>
      <c r="W1160" s="40"/>
      <c r="X1160" s="39"/>
      <c r="Y1160" s="41"/>
    </row>
    <row r="1161" s="5" customFormat="1" spans="5:25">
      <c r="E1161" s="46"/>
      <c r="G1161" s="33"/>
      <c r="M1161" s="34"/>
      <c r="N1161" s="34"/>
      <c r="R1161" s="46"/>
      <c r="S1161" s="46"/>
      <c r="T1161" s="46"/>
      <c r="U1161" s="38"/>
      <c r="V1161" s="39"/>
      <c r="W1161" s="40"/>
      <c r="X1161" s="39"/>
      <c r="Y1161" s="41"/>
    </row>
    <row r="1162" s="5" customFormat="1" spans="5:25">
      <c r="E1162" s="46"/>
      <c r="G1162" s="33"/>
      <c r="M1162" s="34"/>
      <c r="N1162" s="34"/>
      <c r="R1162" s="46"/>
      <c r="S1162" s="46"/>
      <c r="T1162" s="46"/>
      <c r="U1162" s="38"/>
      <c r="V1162" s="39"/>
      <c r="W1162" s="40"/>
      <c r="X1162" s="39"/>
      <c r="Y1162" s="41"/>
    </row>
    <row r="1163" s="5" customFormat="1" spans="5:25">
      <c r="E1163" s="46"/>
      <c r="G1163" s="33"/>
      <c r="M1163" s="34"/>
      <c r="N1163" s="34"/>
      <c r="R1163" s="46"/>
      <c r="S1163" s="46"/>
      <c r="T1163" s="46"/>
      <c r="U1163" s="38"/>
      <c r="V1163" s="39"/>
      <c r="W1163" s="40"/>
      <c r="X1163" s="39"/>
      <c r="Y1163" s="41"/>
    </row>
    <row r="1164" s="5" customFormat="1" spans="5:25">
      <c r="E1164" s="46"/>
      <c r="G1164" s="33"/>
      <c r="M1164" s="34"/>
      <c r="N1164" s="34"/>
      <c r="R1164" s="46"/>
      <c r="S1164" s="46"/>
      <c r="T1164" s="46"/>
      <c r="U1164" s="38"/>
      <c r="V1164" s="39"/>
      <c r="W1164" s="40"/>
      <c r="X1164" s="39"/>
      <c r="Y1164" s="41"/>
    </row>
    <row r="1165" s="5" customFormat="1" spans="5:25">
      <c r="E1165" s="46"/>
      <c r="G1165" s="33"/>
      <c r="M1165" s="34"/>
      <c r="N1165" s="34"/>
      <c r="R1165" s="46"/>
      <c r="S1165" s="46"/>
      <c r="T1165" s="46"/>
      <c r="U1165" s="38"/>
      <c r="V1165" s="39"/>
      <c r="W1165" s="40"/>
      <c r="X1165" s="39"/>
      <c r="Y1165" s="41"/>
    </row>
    <row r="1166" s="5" customFormat="1" spans="5:25">
      <c r="E1166" s="46"/>
      <c r="G1166" s="33"/>
      <c r="M1166" s="34"/>
      <c r="N1166" s="34"/>
      <c r="R1166" s="46"/>
      <c r="S1166" s="46"/>
      <c r="T1166" s="46"/>
      <c r="U1166" s="38"/>
      <c r="V1166" s="39"/>
      <c r="W1166" s="40"/>
      <c r="X1166" s="39"/>
      <c r="Y1166" s="41"/>
    </row>
    <row r="1167" s="5" customFormat="1" spans="5:25">
      <c r="E1167" s="46"/>
      <c r="G1167" s="33"/>
      <c r="M1167" s="34"/>
      <c r="N1167" s="34"/>
      <c r="R1167" s="46"/>
      <c r="S1167" s="46"/>
      <c r="T1167" s="46"/>
      <c r="U1167" s="38"/>
      <c r="V1167" s="39"/>
      <c r="W1167" s="40"/>
      <c r="X1167" s="39"/>
      <c r="Y1167" s="41"/>
    </row>
    <row r="1168" s="5" customFormat="1" spans="5:25">
      <c r="E1168" s="46"/>
      <c r="G1168" s="33"/>
      <c r="M1168" s="34"/>
      <c r="N1168" s="34"/>
      <c r="R1168" s="46"/>
      <c r="S1168" s="46"/>
      <c r="T1168" s="46"/>
      <c r="U1168" s="38"/>
      <c r="V1168" s="39"/>
      <c r="W1168" s="40"/>
      <c r="X1168" s="39"/>
      <c r="Y1168" s="41"/>
    </row>
    <row r="1169" s="5" customFormat="1" spans="5:25">
      <c r="E1169" s="46"/>
      <c r="G1169" s="33"/>
      <c r="M1169" s="34"/>
      <c r="N1169" s="34"/>
      <c r="R1169" s="46"/>
      <c r="S1169" s="46"/>
      <c r="T1169" s="46"/>
      <c r="U1169" s="38"/>
      <c r="V1169" s="39"/>
      <c r="W1169" s="40"/>
      <c r="X1169" s="39"/>
      <c r="Y1169" s="41"/>
    </row>
    <row r="1170" s="5" customFormat="1" spans="5:25">
      <c r="E1170" s="46"/>
      <c r="G1170" s="33"/>
      <c r="M1170" s="34"/>
      <c r="N1170" s="34"/>
      <c r="R1170" s="46"/>
      <c r="S1170" s="46"/>
      <c r="T1170" s="46"/>
      <c r="U1170" s="38"/>
      <c r="V1170" s="39"/>
      <c r="W1170" s="40"/>
      <c r="X1170" s="39"/>
      <c r="Y1170" s="41"/>
    </row>
    <row r="1171" s="5" customFormat="1" spans="5:25">
      <c r="E1171" s="46"/>
      <c r="G1171" s="33"/>
      <c r="M1171" s="34"/>
      <c r="N1171" s="34"/>
      <c r="R1171" s="46"/>
      <c r="S1171" s="46"/>
      <c r="T1171" s="46"/>
      <c r="U1171" s="38"/>
      <c r="V1171" s="39"/>
      <c r="W1171" s="40"/>
      <c r="X1171" s="39"/>
      <c r="Y1171" s="41"/>
    </row>
    <row r="1172" s="5" customFormat="1" spans="5:25">
      <c r="E1172" s="46"/>
      <c r="G1172" s="33"/>
      <c r="M1172" s="34"/>
      <c r="N1172" s="34"/>
      <c r="R1172" s="46"/>
      <c r="S1172" s="46"/>
      <c r="T1172" s="46"/>
      <c r="U1172" s="38"/>
      <c r="V1172" s="39"/>
      <c r="W1172" s="40"/>
      <c r="X1172" s="39"/>
      <c r="Y1172" s="41"/>
    </row>
    <row r="1173" s="5" customFormat="1" spans="5:25">
      <c r="E1173" s="46"/>
      <c r="G1173" s="33"/>
      <c r="M1173" s="34"/>
      <c r="N1173" s="34"/>
      <c r="R1173" s="46"/>
      <c r="S1173" s="46"/>
      <c r="T1173" s="46"/>
      <c r="U1173" s="38"/>
      <c r="V1173" s="39"/>
      <c r="W1173" s="40"/>
      <c r="X1173" s="39"/>
      <c r="Y1173" s="41"/>
    </row>
    <row r="1174" s="5" customFormat="1" spans="5:25">
      <c r="E1174" s="46"/>
      <c r="G1174" s="33"/>
      <c r="M1174" s="34"/>
      <c r="N1174" s="34"/>
      <c r="R1174" s="46"/>
      <c r="S1174" s="46"/>
      <c r="T1174" s="46"/>
      <c r="U1174" s="38"/>
      <c r="V1174" s="39"/>
      <c r="W1174" s="40"/>
      <c r="X1174" s="39"/>
      <c r="Y1174" s="41"/>
    </row>
    <row r="1175" s="5" customFormat="1" spans="5:25">
      <c r="E1175" s="46"/>
      <c r="G1175" s="33"/>
      <c r="M1175" s="34"/>
      <c r="N1175" s="34"/>
      <c r="R1175" s="46"/>
      <c r="S1175" s="46"/>
      <c r="T1175" s="46"/>
      <c r="U1175" s="38"/>
      <c r="V1175" s="39"/>
      <c r="W1175" s="40"/>
      <c r="X1175" s="39"/>
      <c r="Y1175" s="41"/>
    </row>
    <row r="1176" s="5" customFormat="1" spans="5:25">
      <c r="E1176" s="46"/>
      <c r="G1176" s="33"/>
      <c r="M1176" s="34"/>
      <c r="N1176" s="34"/>
      <c r="R1176" s="46"/>
      <c r="S1176" s="46"/>
      <c r="T1176" s="46"/>
      <c r="U1176" s="38"/>
      <c r="V1176" s="39"/>
      <c r="W1176" s="40"/>
      <c r="X1176" s="39"/>
      <c r="Y1176" s="41"/>
    </row>
    <row r="1177" s="5" customFormat="1" spans="5:25">
      <c r="E1177" s="46"/>
      <c r="G1177" s="33"/>
      <c r="M1177" s="34"/>
      <c r="N1177" s="34"/>
      <c r="R1177" s="46"/>
      <c r="S1177" s="46"/>
      <c r="T1177" s="46"/>
      <c r="U1177" s="38"/>
      <c r="V1177" s="39"/>
      <c r="W1177" s="40"/>
      <c r="X1177" s="39"/>
      <c r="Y1177" s="41"/>
    </row>
    <row r="1178" s="5" customFormat="1" spans="5:25">
      <c r="E1178" s="46"/>
      <c r="G1178" s="33"/>
      <c r="M1178" s="34"/>
      <c r="N1178" s="34"/>
      <c r="R1178" s="46"/>
      <c r="S1178" s="46"/>
      <c r="T1178" s="46"/>
      <c r="U1178" s="38"/>
      <c r="V1178" s="39"/>
      <c r="W1178" s="40"/>
      <c r="X1178" s="39"/>
      <c r="Y1178" s="41"/>
    </row>
    <row r="1179" s="5" customFormat="1" spans="5:25">
      <c r="E1179" s="46"/>
      <c r="G1179" s="33"/>
      <c r="M1179" s="34"/>
      <c r="N1179" s="34"/>
      <c r="R1179" s="46"/>
      <c r="S1179" s="46"/>
      <c r="T1179" s="46"/>
      <c r="U1179" s="38"/>
      <c r="V1179" s="39"/>
      <c r="W1179" s="40"/>
      <c r="X1179" s="39"/>
      <c r="Y1179" s="41"/>
    </row>
    <row r="1180" s="5" customFormat="1" spans="5:25">
      <c r="E1180" s="46"/>
      <c r="G1180" s="33"/>
      <c r="M1180" s="34"/>
      <c r="N1180" s="34"/>
      <c r="R1180" s="46"/>
      <c r="S1180" s="46"/>
      <c r="T1180" s="46"/>
      <c r="U1180" s="38"/>
      <c r="V1180" s="39"/>
      <c r="W1180" s="40"/>
      <c r="X1180" s="39"/>
      <c r="Y1180" s="41"/>
    </row>
    <row r="1181" s="5" customFormat="1" spans="5:25">
      <c r="E1181" s="46"/>
      <c r="G1181" s="33"/>
      <c r="M1181" s="34"/>
      <c r="N1181" s="34"/>
      <c r="R1181" s="46"/>
      <c r="S1181" s="46"/>
      <c r="T1181" s="46"/>
      <c r="U1181" s="38"/>
      <c r="V1181" s="39"/>
      <c r="W1181" s="40"/>
      <c r="X1181" s="39"/>
      <c r="Y1181" s="41"/>
    </row>
    <row r="1182" s="5" customFormat="1" spans="5:25">
      <c r="E1182" s="46"/>
      <c r="G1182" s="33"/>
      <c r="M1182" s="34"/>
      <c r="N1182" s="34"/>
      <c r="R1182" s="46"/>
      <c r="S1182" s="46"/>
      <c r="T1182" s="46"/>
      <c r="U1182" s="38"/>
      <c r="V1182" s="39"/>
      <c r="W1182" s="40"/>
      <c r="X1182" s="39"/>
      <c r="Y1182" s="41"/>
    </row>
    <row r="1183" s="5" customFormat="1" spans="5:25">
      <c r="E1183" s="46"/>
      <c r="G1183" s="33"/>
      <c r="M1183" s="34"/>
      <c r="N1183" s="34"/>
      <c r="R1183" s="46"/>
      <c r="S1183" s="46"/>
      <c r="T1183" s="46"/>
      <c r="U1183" s="38"/>
      <c r="V1183" s="39"/>
      <c r="W1183" s="40"/>
      <c r="X1183" s="39"/>
      <c r="Y1183" s="41"/>
    </row>
    <row r="1184" s="5" customFormat="1" spans="5:25">
      <c r="E1184" s="46"/>
      <c r="G1184" s="33"/>
      <c r="M1184" s="34"/>
      <c r="N1184" s="34"/>
      <c r="R1184" s="46"/>
      <c r="S1184" s="46"/>
      <c r="T1184" s="46"/>
      <c r="U1184" s="38"/>
      <c r="V1184" s="39"/>
      <c r="W1184" s="40"/>
      <c r="X1184" s="39"/>
      <c r="Y1184" s="41"/>
    </row>
    <row r="1185" s="5" customFormat="1" spans="5:25">
      <c r="E1185" s="46"/>
      <c r="G1185" s="33"/>
      <c r="M1185" s="34"/>
      <c r="N1185" s="34"/>
      <c r="R1185" s="46"/>
      <c r="S1185" s="46"/>
      <c r="T1185" s="46"/>
      <c r="U1185" s="38"/>
      <c r="V1185" s="39"/>
      <c r="W1185" s="40"/>
      <c r="X1185" s="39"/>
      <c r="Y1185" s="41"/>
    </row>
    <row r="1186" s="5" customFormat="1" spans="5:25">
      <c r="E1186" s="46"/>
      <c r="G1186" s="33"/>
      <c r="M1186" s="34"/>
      <c r="N1186" s="34"/>
      <c r="R1186" s="46"/>
      <c r="S1186" s="46"/>
      <c r="T1186" s="46"/>
      <c r="U1186" s="38"/>
      <c r="V1186" s="39"/>
      <c r="W1186" s="40"/>
      <c r="X1186" s="39"/>
      <c r="Y1186" s="41"/>
    </row>
    <row r="1187" s="5" customFormat="1" spans="5:25">
      <c r="E1187" s="46"/>
      <c r="G1187" s="33"/>
      <c r="M1187" s="34"/>
      <c r="N1187" s="34"/>
      <c r="R1187" s="46"/>
      <c r="S1187" s="46"/>
      <c r="T1187" s="46"/>
      <c r="U1187" s="38"/>
      <c r="V1187" s="39"/>
      <c r="W1187" s="40"/>
      <c r="X1187" s="39"/>
      <c r="Y1187" s="41"/>
    </row>
    <row r="1188" s="5" customFormat="1" spans="5:25">
      <c r="E1188" s="46"/>
      <c r="G1188" s="33"/>
      <c r="M1188" s="34"/>
      <c r="N1188" s="34"/>
      <c r="R1188" s="46"/>
      <c r="S1188" s="46"/>
      <c r="T1188" s="46"/>
      <c r="U1188" s="38"/>
      <c r="V1188" s="39"/>
      <c r="W1188" s="40"/>
      <c r="X1188" s="39"/>
      <c r="Y1188" s="41"/>
    </row>
    <row r="1189" s="5" customFormat="1" spans="5:25">
      <c r="E1189" s="46"/>
      <c r="G1189" s="33"/>
      <c r="M1189" s="34"/>
      <c r="N1189" s="34"/>
      <c r="R1189" s="46"/>
      <c r="S1189" s="46"/>
      <c r="T1189" s="46"/>
      <c r="U1189" s="38"/>
      <c r="V1189" s="39"/>
      <c r="W1189" s="40"/>
      <c r="X1189" s="39"/>
      <c r="Y1189" s="41"/>
    </row>
    <row r="1190" s="5" customFormat="1" spans="5:25">
      <c r="E1190" s="46"/>
      <c r="G1190" s="33"/>
      <c r="M1190" s="34"/>
      <c r="N1190" s="34"/>
      <c r="R1190" s="46"/>
      <c r="S1190" s="46"/>
      <c r="T1190" s="46"/>
      <c r="U1190" s="38"/>
      <c r="V1190" s="39"/>
      <c r="W1190" s="40"/>
      <c r="X1190" s="39"/>
      <c r="Y1190" s="41"/>
    </row>
    <row r="1191" s="5" customFormat="1" spans="5:25">
      <c r="E1191" s="46"/>
      <c r="G1191" s="33"/>
      <c r="M1191" s="34"/>
      <c r="N1191" s="34"/>
      <c r="R1191" s="46"/>
      <c r="S1191" s="46"/>
      <c r="T1191" s="46"/>
      <c r="U1191" s="38"/>
      <c r="V1191" s="39"/>
      <c r="W1191" s="40"/>
      <c r="X1191" s="39"/>
      <c r="Y1191" s="41"/>
    </row>
    <row r="1192" s="5" customFormat="1" spans="5:25">
      <c r="E1192" s="46"/>
      <c r="G1192" s="33"/>
      <c r="M1192" s="34"/>
      <c r="N1192" s="34"/>
      <c r="R1192" s="46"/>
      <c r="S1192" s="46"/>
      <c r="T1192" s="46"/>
      <c r="U1192" s="38"/>
      <c r="V1192" s="39"/>
      <c r="W1192" s="40"/>
      <c r="X1192" s="39"/>
      <c r="Y1192" s="41"/>
    </row>
    <row r="1193" s="5" customFormat="1" spans="5:25">
      <c r="E1193" s="46"/>
      <c r="G1193" s="33"/>
      <c r="M1193" s="34"/>
      <c r="N1193" s="34"/>
      <c r="R1193" s="46"/>
      <c r="S1193" s="46"/>
      <c r="T1193" s="46"/>
      <c r="U1193" s="38"/>
      <c r="V1193" s="39"/>
      <c r="W1193" s="40"/>
      <c r="X1193" s="39"/>
      <c r="Y1193" s="41"/>
    </row>
    <row r="1194" s="5" customFormat="1" spans="5:25">
      <c r="E1194" s="46"/>
      <c r="G1194" s="33"/>
      <c r="M1194" s="34"/>
      <c r="N1194" s="34"/>
      <c r="R1194" s="46"/>
      <c r="S1194" s="46"/>
      <c r="T1194" s="46"/>
      <c r="U1194" s="38"/>
      <c r="V1194" s="39"/>
      <c r="W1194" s="40"/>
      <c r="X1194" s="39"/>
      <c r="Y1194" s="41"/>
    </row>
    <row r="1195" s="5" customFormat="1" spans="5:25">
      <c r="E1195" s="46"/>
      <c r="G1195" s="33"/>
      <c r="M1195" s="34"/>
      <c r="N1195" s="34"/>
      <c r="R1195" s="46"/>
      <c r="S1195" s="46"/>
      <c r="T1195" s="46"/>
      <c r="U1195" s="38"/>
      <c r="V1195" s="39"/>
      <c r="W1195" s="40"/>
      <c r="X1195" s="39"/>
      <c r="Y1195" s="41"/>
    </row>
    <row r="1196" s="5" customFormat="1" spans="5:25">
      <c r="E1196" s="46"/>
      <c r="G1196" s="33"/>
      <c r="M1196" s="34"/>
      <c r="N1196" s="34"/>
      <c r="R1196" s="46"/>
      <c r="S1196" s="46"/>
      <c r="T1196" s="46"/>
      <c r="U1196" s="38"/>
      <c r="V1196" s="39"/>
      <c r="W1196" s="40"/>
      <c r="X1196" s="39"/>
      <c r="Y1196" s="41"/>
    </row>
    <row r="1197" s="5" customFormat="1" spans="5:25">
      <c r="E1197" s="46"/>
      <c r="G1197" s="33"/>
      <c r="M1197" s="34"/>
      <c r="N1197" s="34"/>
      <c r="R1197" s="46"/>
      <c r="S1197" s="46"/>
      <c r="T1197" s="46"/>
      <c r="U1197" s="38"/>
      <c r="V1197" s="39"/>
      <c r="W1197" s="40"/>
      <c r="X1197" s="39"/>
      <c r="Y1197" s="41"/>
    </row>
    <row r="1198" s="5" customFormat="1" spans="5:25">
      <c r="E1198" s="46"/>
      <c r="G1198" s="33"/>
      <c r="M1198" s="34"/>
      <c r="N1198" s="34"/>
      <c r="R1198" s="46"/>
      <c r="S1198" s="46"/>
      <c r="T1198" s="46"/>
      <c r="U1198" s="38"/>
      <c r="V1198" s="39"/>
      <c r="W1198" s="40"/>
      <c r="X1198" s="39"/>
      <c r="Y1198" s="41"/>
    </row>
    <row r="1199" s="5" customFormat="1" spans="5:25">
      <c r="E1199" s="46"/>
      <c r="G1199" s="33"/>
      <c r="M1199" s="34"/>
      <c r="N1199" s="34"/>
      <c r="R1199" s="46"/>
      <c r="S1199" s="46"/>
      <c r="T1199" s="46"/>
      <c r="U1199" s="38"/>
      <c r="V1199" s="39"/>
      <c r="W1199" s="40"/>
      <c r="X1199" s="39"/>
      <c r="Y1199" s="41"/>
    </row>
    <row r="1200" s="5" customFormat="1" spans="5:25">
      <c r="E1200" s="46"/>
      <c r="G1200" s="33"/>
      <c r="M1200" s="34"/>
      <c r="N1200" s="34"/>
      <c r="R1200" s="46"/>
      <c r="S1200" s="46"/>
      <c r="T1200" s="46"/>
      <c r="U1200" s="38"/>
      <c r="V1200" s="39"/>
      <c r="W1200" s="40"/>
      <c r="X1200" s="39"/>
      <c r="Y1200" s="41"/>
    </row>
    <row r="1201" s="5" customFormat="1" spans="5:25">
      <c r="E1201" s="46"/>
      <c r="G1201" s="33"/>
      <c r="M1201" s="34"/>
      <c r="N1201" s="34"/>
      <c r="R1201" s="46"/>
      <c r="S1201" s="46"/>
      <c r="T1201" s="46"/>
      <c r="U1201" s="38"/>
      <c r="V1201" s="39"/>
      <c r="W1201" s="40"/>
      <c r="X1201" s="39"/>
      <c r="Y1201" s="41"/>
    </row>
    <row r="1202" s="5" customFormat="1" spans="5:25">
      <c r="E1202" s="46"/>
      <c r="G1202" s="33"/>
      <c r="M1202" s="34"/>
      <c r="N1202" s="34"/>
      <c r="R1202" s="46"/>
      <c r="S1202" s="46"/>
      <c r="T1202" s="46"/>
      <c r="U1202" s="38"/>
      <c r="V1202" s="39"/>
      <c r="W1202" s="40"/>
      <c r="X1202" s="39"/>
      <c r="Y1202" s="41"/>
    </row>
    <row r="1203" s="5" customFormat="1" spans="5:25">
      <c r="E1203" s="46"/>
      <c r="G1203" s="33"/>
      <c r="M1203" s="34"/>
      <c r="N1203" s="34"/>
      <c r="R1203" s="46"/>
      <c r="S1203" s="46"/>
      <c r="T1203" s="46"/>
      <c r="U1203" s="38"/>
      <c r="V1203" s="39"/>
      <c r="W1203" s="40"/>
      <c r="X1203" s="39"/>
      <c r="Y1203" s="41"/>
    </row>
    <row r="1204" s="5" customFormat="1" spans="5:25">
      <c r="E1204" s="46"/>
      <c r="G1204" s="33"/>
      <c r="M1204" s="34"/>
      <c r="N1204" s="34"/>
      <c r="R1204" s="46"/>
      <c r="S1204" s="46"/>
      <c r="T1204" s="46"/>
      <c r="U1204" s="38"/>
      <c r="V1204" s="39"/>
      <c r="W1204" s="40"/>
      <c r="X1204" s="39"/>
      <c r="Y1204" s="41"/>
    </row>
    <row r="1205" s="5" customFormat="1" spans="5:25">
      <c r="E1205" s="46"/>
      <c r="G1205" s="33"/>
      <c r="M1205" s="34"/>
      <c r="N1205" s="34"/>
      <c r="R1205" s="46"/>
      <c r="S1205" s="46"/>
      <c r="T1205" s="46"/>
      <c r="U1205" s="38"/>
      <c r="V1205" s="39"/>
      <c r="W1205" s="40"/>
      <c r="X1205" s="39"/>
      <c r="Y1205" s="41"/>
    </row>
    <row r="1206" s="5" customFormat="1" spans="5:25">
      <c r="E1206" s="46"/>
      <c r="G1206" s="33"/>
      <c r="M1206" s="34"/>
      <c r="N1206" s="34"/>
      <c r="R1206" s="46"/>
      <c r="S1206" s="46"/>
      <c r="T1206" s="46"/>
      <c r="U1206" s="38"/>
      <c r="V1206" s="39"/>
      <c r="W1206" s="40"/>
      <c r="X1206" s="39"/>
      <c r="Y1206" s="41"/>
    </row>
    <row r="1207" s="5" customFormat="1" spans="5:25">
      <c r="E1207" s="46"/>
      <c r="G1207" s="33"/>
      <c r="M1207" s="34"/>
      <c r="N1207" s="34"/>
      <c r="R1207" s="46"/>
      <c r="S1207" s="46"/>
      <c r="T1207" s="46"/>
      <c r="U1207" s="38"/>
      <c r="V1207" s="39"/>
      <c r="W1207" s="40"/>
      <c r="X1207" s="39"/>
      <c r="Y1207" s="41"/>
    </row>
    <row r="1208" s="5" customFormat="1" spans="5:25">
      <c r="E1208" s="46"/>
      <c r="G1208" s="33"/>
      <c r="M1208" s="34"/>
      <c r="N1208" s="34"/>
      <c r="R1208" s="46"/>
      <c r="S1208" s="46"/>
      <c r="T1208" s="46"/>
      <c r="U1208" s="38"/>
      <c r="V1208" s="39"/>
      <c r="W1208" s="40"/>
      <c r="X1208" s="39"/>
      <c r="Y1208" s="41"/>
    </row>
    <row r="1209" s="5" customFormat="1" spans="5:25">
      <c r="E1209" s="46"/>
      <c r="G1209" s="33"/>
      <c r="M1209" s="34"/>
      <c r="N1209" s="34"/>
      <c r="R1209" s="46"/>
      <c r="S1209" s="46"/>
      <c r="T1209" s="46"/>
      <c r="U1209" s="38"/>
      <c r="V1209" s="39"/>
      <c r="W1209" s="40"/>
      <c r="X1209" s="39"/>
      <c r="Y1209" s="41"/>
    </row>
    <row r="1210" s="5" customFormat="1" spans="5:25">
      <c r="E1210" s="46"/>
      <c r="G1210" s="33"/>
      <c r="M1210" s="34"/>
      <c r="N1210" s="34"/>
      <c r="R1210" s="46"/>
      <c r="S1210" s="46"/>
      <c r="T1210" s="46"/>
      <c r="U1210" s="38"/>
      <c r="V1210" s="39"/>
      <c r="W1210" s="40"/>
      <c r="X1210" s="39"/>
      <c r="Y1210" s="41"/>
    </row>
    <row r="1211" s="5" customFormat="1" spans="5:25">
      <c r="E1211" s="46"/>
      <c r="G1211" s="33"/>
      <c r="M1211" s="34"/>
      <c r="N1211" s="34"/>
      <c r="R1211" s="46"/>
      <c r="S1211" s="46"/>
      <c r="T1211" s="46"/>
      <c r="U1211" s="38"/>
      <c r="V1211" s="39"/>
      <c r="W1211" s="40"/>
      <c r="X1211" s="39"/>
      <c r="Y1211" s="41"/>
    </row>
    <row r="1212" s="5" customFormat="1" spans="5:25">
      <c r="E1212" s="46"/>
      <c r="G1212" s="33"/>
      <c r="M1212" s="34"/>
      <c r="N1212" s="34"/>
      <c r="R1212" s="46"/>
      <c r="S1212" s="46"/>
      <c r="T1212" s="46"/>
      <c r="U1212" s="38"/>
      <c r="V1212" s="39"/>
      <c r="W1212" s="40"/>
      <c r="X1212" s="39"/>
      <c r="Y1212" s="41"/>
    </row>
    <row r="1213" s="5" customFormat="1" spans="5:25">
      <c r="E1213" s="46"/>
      <c r="G1213" s="33"/>
      <c r="M1213" s="34"/>
      <c r="N1213" s="34"/>
      <c r="R1213" s="46"/>
      <c r="S1213" s="46"/>
      <c r="T1213" s="46"/>
      <c r="U1213" s="38"/>
      <c r="V1213" s="39"/>
      <c r="W1213" s="40"/>
      <c r="X1213" s="39"/>
      <c r="Y1213" s="41"/>
    </row>
    <row r="1214" s="5" customFormat="1" spans="5:25">
      <c r="E1214" s="46"/>
      <c r="G1214" s="33"/>
      <c r="M1214" s="34"/>
      <c r="N1214" s="34"/>
      <c r="R1214" s="46"/>
      <c r="S1214" s="46"/>
      <c r="T1214" s="46"/>
      <c r="U1214" s="38"/>
      <c r="V1214" s="39"/>
      <c r="W1214" s="40"/>
      <c r="X1214" s="39"/>
      <c r="Y1214" s="41"/>
    </row>
    <row r="1215" s="5" customFormat="1" spans="5:25">
      <c r="E1215" s="46"/>
      <c r="G1215" s="33"/>
      <c r="M1215" s="34"/>
      <c r="N1215" s="34"/>
      <c r="R1215" s="46"/>
      <c r="S1215" s="46"/>
      <c r="T1215" s="46"/>
      <c r="U1215" s="38"/>
      <c r="V1215" s="39"/>
      <c r="W1215" s="40"/>
      <c r="X1215" s="39"/>
      <c r="Y1215" s="41"/>
    </row>
    <row r="1216" s="5" customFormat="1" spans="5:25">
      <c r="E1216" s="46"/>
      <c r="G1216" s="33"/>
      <c r="M1216" s="34"/>
      <c r="N1216" s="34"/>
      <c r="R1216" s="46"/>
      <c r="S1216" s="46"/>
      <c r="T1216" s="46"/>
      <c r="U1216" s="38"/>
      <c r="V1216" s="39"/>
      <c r="W1216" s="40"/>
      <c r="X1216" s="39"/>
      <c r="Y1216" s="41"/>
    </row>
    <row r="1217" s="5" customFormat="1" spans="5:25">
      <c r="E1217" s="46"/>
      <c r="G1217" s="33"/>
      <c r="M1217" s="34"/>
      <c r="N1217" s="34"/>
      <c r="R1217" s="46"/>
      <c r="S1217" s="46"/>
      <c r="T1217" s="46"/>
      <c r="U1217" s="38"/>
      <c r="V1217" s="39"/>
      <c r="W1217" s="40"/>
      <c r="X1217" s="39"/>
      <c r="Y1217" s="41"/>
    </row>
    <row r="1218" s="5" customFormat="1" spans="5:25">
      <c r="E1218" s="46"/>
      <c r="G1218" s="33"/>
      <c r="M1218" s="34"/>
      <c r="N1218" s="34"/>
      <c r="R1218" s="46"/>
      <c r="S1218" s="46"/>
      <c r="T1218" s="46"/>
      <c r="U1218" s="38"/>
      <c r="V1218" s="39"/>
      <c r="W1218" s="40"/>
      <c r="X1218" s="39"/>
      <c r="Y1218" s="41"/>
    </row>
    <row r="1219" s="5" customFormat="1" spans="5:25">
      <c r="E1219" s="46"/>
      <c r="G1219" s="33"/>
      <c r="M1219" s="34"/>
      <c r="N1219" s="34"/>
      <c r="R1219" s="46"/>
      <c r="S1219" s="46"/>
      <c r="T1219" s="46"/>
      <c r="U1219" s="38"/>
      <c r="V1219" s="39"/>
      <c r="W1219" s="40"/>
      <c r="X1219" s="39"/>
      <c r="Y1219" s="41"/>
    </row>
    <row r="1220" s="5" customFormat="1" spans="5:25">
      <c r="E1220" s="46"/>
      <c r="G1220" s="33"/>
      <c r="M1220" s="34"/>
      <c r="N1220" s="34"/>
      <c r="R1220" s="46"/>
      <c r="S1220" s="46"/>
      <c r="T1220" s="46"/>
      <c r="U1220" s="38"/>
      <c r="V1220" s="39"/>
      <c r="W1220" s="40"/>
      <c r="X1220" s="39"/>
      <c r="Y1220" s="41"/>
    </row>
    <row r="1221" s="5" customFormat="1" spans="5:25">
      <c r="E1221" s="46"/>
      <c r="G1221" s="33"/>
      <c r="M1221" s="34"/>
      <c r="N1221" s="34"/>
      <c r="R1221" s="46"/>
      <c r="S1221" s="46"/>
      <c r="T1221" s="46"/>
      <c r="U1221" s="38"/>
      <c r="V1221" s="39"/>
      <c r="W1221" s="40"/>
      <c r="X1221" s="39"/>
      <c r="Y1221" s="41"/>
    </row>
    <row r="1222" s="5" customFormat="1" spans="5:25">
      <c r="E1222" s="46"/>
      <c r="G1222" s="33"/>
      <c r="M1222" s="34"/>
      <c r="N1222" s="34"/>
      <c r="R1222" s="46"/>
      <c r="S1222" s="46"/>
      <c r="T1222" s="46"/>
      <c r="U1222" s="38"/>
      <c r="V1222" s="39"/>
      <c r="W1222" s="40"/>
      <c r="X1222" s="39"/>
      <c r="Y1222" s="41"/>
    </row>
    <row r="1223" s="5" customFormat="1" spans="5:25">
      <c r="E1223" s="46"/>
      <c r="G1223" s="33"/>
      <c r="M1223" s="34"/>
      <c r="N1223" s="34"/>
      <c r="R1223" s="46"/>
      <c r="S1223" s="46"/>
      <c r="T1223" s="46"/>
      <c r="U1223" s="38"/>
      <c r="V1223" s="39"/>
      <c r="W1223" s="40"/>
      <c r="X1223" s="39"/>
      <c r="Y1223" s="41"/>
    </row>
    <row r="1224" s="5" customFormat="1" spans="5:25">
      <c r="E1224" s="46"/>
      <c r="G1224" s="33"/>
      <c r="M1224" s="34"/>
      <c r="N1224" s="34"/>
      <c r="R1224" s="46"/>
      <c r="S1224" s="46"/>
      <c r="T1224" s="46"/>
      <c r="U1224" s="38"/>
      <c r="V1224" s="39"/>
      <c r="W1224" s="40"/>
      <c r="X1224" s="39"/>
      <c r="Y1224" s="41"/>
    </row>
    <row r="1225" s="5" customFormat="1" spans="5:25">
      <c r="E1225" s="46"/>
      <c r="G1225" s="33"/>
      <c r="M1225" s="34"/>
      <c r="N1225" s="34"/>
      <c r="R1225" s="46"/>
      <c r="S1225" s="46"/>
      <c r="T1225" s="46"/>
      <c r="U1225" s="38"/>
      <c r="V1225" s="39"/>
      <c r="W1225" s="40"/>
      <c r="X1225" s="39"/>
      <c r="Y1225" s="41"/>
    </row>
    <row r="1226" s="5" customFormat="1" spans="5:25">
      <c r="E1226" s="46"/>
      <c r="G1226" s="33"/>
      <c r="M1226" s="34"/>
      <c r="N1226" s="34"/>
      <c r="R1226" s="46"/>
      <c r="S1226" s="46"/>
      <c r="T1226" s="46"/>
      <c r="U1226" s="38"/>
      <c r="V1226" s="39"/>
      <c r="W1226" s="40"/>
      <c r="X1226" s="39"/>
      <c r="Y1226" s="41"/>
    </row>
    <row r="1227" s="5" customFormat="1" spans="5:25">
      <c r="E1227" s="46"/>
      <c r="G1227" s="33"/>
      <c r="M1227" s="34"/>
      <c r="N1227" s="34"/>
      <c r="R1227" s="46"/>
      <c r="S1227" s="46"/>
      <c r="T1227" s="46"/>
      <c r="U1227" s="38"/>
      <c r="V1227" s="39"/>
      <c r="W1227" s="40"/>
      <c r="X1227" s="39"/>
      <c r="Y1227" s="41"/>
    </row>
    <row r="1228" s="5" customFormat="1" spans="5:25">
      <c r="E1228" s="46"/>
      <c r="G1228" s="33"/>
      <c r="M1228" s="34"/>
      <c r="N1228" s="34"/>
      <c r="R1228" s="46"/>
      <c r="S1228" s="46"/>
      <c r="T1228" s="46"/>
      <c r="U1228" s="38"/>
      <c r="V1228" s="39"/>
      <c r="W1228" s="40"/>
      <c r="X1228" s="39"/>
      <c r="Y1228" s="41"/>
    </row>
    <row r="1229" s="5" customFormat="1" spans="5:25">
      <c r="E1229" s="46"/>
      <c r="G1229" s="33"/>
      <c r="M1229" s="34"/>
      <c r="N1229" s="34"/>
      <c r="R1229" s="46"/>
      <c r="S1229" s="46"/>
      <c r="T1229" s="46"/>
      <c r="U1229" s="38"/>
      <c r="V1229" s="39"/>
      <c r="W1229" s="40"/>
      <c r="X1229" s="39"/>
      <c r="Y1229" s="41"/>
    </row>
    <row r="1230" s="5" customFormat="1" spans="5:25">
      <c r="E1230" s="46"/>
      <c r="G1230" s="33"/>
      <c r="M1230" s="34"/>
      <c r="N1230" s="34"/>
      <c r="R1230" s="46"/>
      <c r="S1230" s="46"/>
      <c r="T1230" s="46"/>
      <c r="U1230" s="38"/>
      <c r="V1230" s="39"/>
      <c r="W1230" s="40"/>
      <c r="X1230" s="39"/>
      <c r="Y1230" s="41"/>
    </row>
    <row r="1231" s="5" customFormat="1" spans="5:25">
      <c r="E1231" s="46"/>
      <c r="G1231" s="33"/>
      <c r="M1231" s="34"/>
      <c r="N1231" s="34"/>
      <c r="R1231" s="46"/>
      <c r="S1231" s="46"/>
      <c r="T1231" s="46"/>
      <c r="U1231" s="38"/>
      <c r="V1231" s="39"/>
      <c r="W1231" s="40"/>
      <c r="X1231" s="39"/>
      <c r="Y1231" s="41"/>
    </row>
    <row r="1232" s="5" customFormat="1" spans="5:25">
      <c r="E1232" s="46"/>
      <c r="G1232" s="33"/>
      <c r="M1232" s="34"/>
      <c r="N1232" s="34"/>
      <c r="R1232" s="46"/>
      <c r="S1232" s="46"/>
      <c r="T1232" s="46"/>
      <c r="U1232" s="38"/>
      <c r="V1232" s="39"/>
      <c r="W1232" s="40"/>
      <c r="X1232" s="39"/>
      <c r="Y1232" s="41"/>
    </row>
    <row r="1233" s="5" customFormat="1" spans="5:25">
      <c r="E1233" s="46"/>
      <c r="G1233" s="33"/>
      <c r="M1233" s="34"/>
      <c r="N1233" s="34"/>
      <c r="R1233" s="46"/>
      <c r="S1233" s="46"/>
      <c r="T1233" s="46"/>
      <c r="U1233" s="38"/>
      <c r="V1233" s="39"/>
      <c r="W1233" s="40"/>
      <c r="X1233" s="39"/>
      <c r="Y1233" s="41"/>
    </row>
    <row r="1234" s="5" customFormat="1" spans="5:25">
      <c r="E1234" s="46"/>
      <c r="G1234" s="33"/>
      <c r="M1234" s="34"/>
      <c r="N1234" s="34"/>
      <c r="R1234" s="46"/>
      <c r="S1234" s="46"/>
      <c r="T1234" s="46"/>
      <c r="U1234" s="38"/>
      <c r="V1234" s="39"/>
      <c r="W1234" s="40"/>
      <c r="X1234" s="39"/>
      <c r="Y1234" s="41"/>
    </row>
    <row r="1235" s="5" customFormat="1" spans="5:25">
      <c r="E1235" s="46"/>
      <c r="G1235" s="33"/>
      <c r="M1235" s="34"/>
      <c r="N1235" s="34"/>
      <c r="R1235" s="46"/>
      <c r="S1235" s="46"/>
      <c r="T1235" s="46"/>
      <c r="U1235" s="38"/>
      <c r="V1235" s="39"/>
      <c r="W1235" s="40"/>
      <c r="X1235" s="39"/>
      <c r="Y1235" s="41"/>
    </row>
    <row r="1236" s="5" customFormat="1" spans="5:25">
      <c r="E1236" s="46"/>
      <c r="G1236" s="33"/>
      <c r="M1236" s="34"/>
      <c r="N1236" s="34"/>
      <c r="R1236" s="46"/>
      <c r="S1236" s="46"/>
      <c r="T1236" s="46"/>
      <c r="U1236" s="38"/>
      <c r="V1236" s="39"/>
      <c r="W1236" s="40"/>
      <c r="X1236" s="39"/>
      <c r="Y1236" s="41"/>
    </row>
    <row r="1237" s="5" customFormat="1" spans="5:25">
      <c r="E1237" s="46"/>
      <c r="G1237" s="33"/>
      <c r="M1237" s="34"/>
      <c r="N1237" s="34"/>
      <c r="R1237" s="46"/>
      <c r="S1237" s="46"/>
      <c r="T1237" s="46"/>
      <c r="U1237" s="38"/>
      <c r="V1237" s="39"/>
      <c r="W1237" s="40"/>
      <c r="X1237" s="39"/>
      <c r="Y1237" s="41"/>
    </row>
    <row r="1238" s="5" customFormat="1" spans="5:25">
      <c r="E1238" s="46"/>
      <c r="G1238" s="33"/>
      <c r="M1238" s="34"/>
      <c r="N1238" s="34"/>
      <c r="R1238" s="46"/>
      <c r="S1238" s="46"/>
      <c r="T1238" s="46"/>
      <c r="U1238" s="38"/>
      <c r="V1238" s="39"/>
      <c r="W1238" s="40"/>
      <c r="X1238" s="39"/>
      <c r="Y1238" s="41"/>
    </row>
    <row r="1239" s="5" customFormat="1" spans="5:25">
      <c r="E1239" s="46"/>
      <c r="G1239" s="33"/>
      <c r="M1239" s="34"/>
      <c r="N1239" s="34"/>
      <c r="R1239" s="46"/>
      <c r="S1239" s="46"/>
      <c r="T1239" s="46"/>
      <c r="U1239" s="38"/>
      <c r="V1239" s="39"/>
      <c r="W1239" s="40"/>
      <c r="X1239" s="39"/>
      <c r="Y1239" s="41"/>
    </row>
    <row r="1240" s="5" customFormat="1" spans="5:25">
      <c r="E1240" s="46"/>
      <c r="G1240" s="33"/>
      <c r="M1240" s="34"/>
      <c r="N1240" s="34"/>
      <c r="R1240" s="46"/>
      <c r="S1240" s="46"/>
      <c r="T1240" s="46"/>
      <c r="U1240" s="38"/>
      <c r="V1240" s="39"/>
      <c r="W1240" s="40"/>
      <c r="X1240" s="39"/>
      <c r="Y1240" s="41"/>
    </row>
    <row r="1241" s="5" customFormat="1" spans="5:25">
      <c r="E1241" s="46"/>
      <c r="G1241" s="33"/>
      <c r="M1241" s="34"/>
      <c r="N1241" s="34"/>
      <c r="R1241" s="46"/>
      <c r="S1241" s="46"/>
      <c r="T1241" s="46"/>
      <c r="U1241" s="38"/>
      <c r="V1241" s="39"/>
      <c r="W1241" s="40"/>
      <c r="X1241" s="39"/>
      <c r="Y1241" s="41"/>
    </row>
    <row r="1242" s="5" customFormat="1" spans="5:25">
      <c r="E1242" s="46"/>
      <c r="G1242" s="33"/>
      <c r="M1242" s="34"/>
      <c r="N1242" s="34"/>
      <c r="R1242" s="46"/>
      <c r="S1242" s="46"/>
      <c r="T1242" s="46"/>
      <c r="U1242" s="38"/>
      <c r="V1242" s="39"/>
      <c r="W1242" s="40"/>
      <c r="X1242" s="39"/>
      <c r="Y1242" s="41"/>
    </row>
    <row r="1243" s="5" customFormat="1" spans="5:25">
      <c r="E1243" s="46"/>
      <c r="G1243" s="33"/>
      <c r="M1243" s="34"/>
      <c r="N1243" s="34"/>
      <c r="R1243" s="46"/>
      <c r="S1243" s="46"/>
      <c r="T1243" s="46"/>
      <c r="U1243" s="38"/>
      <c r="V1243" s="39"/>
      <c r="W1243" s="40"/>
      <c r="X1243" s="39"/>
      <c r="Y1243" s="41"/>
    </row>
    <row r="1244" s="5" customFormat="1" spans="5:25">
      <c r="E1244" s="46"/>
      <c r="G1244" s="33"/>
      <c r="M1244" s="34"/>
      <c r="N1244" s="34"/>
      <c r="R1244" s="46"/>
      <c r="S1244" s="46"/>
      <c r="T1244" s="46"/>
      <c r="U1244" s="38"/>
      <c r="V1244" s="39"/>
      <c r="W1244" s="40"/>
      <c r="X1244" s="39"/>
      <c r="Y1244" s="41"/>
    </row>
    <row r="1245" s="5" customFormat="1" spans="5:25">
      <c r="E1245" s="46"/>
      <c r="G1245" s="33"/>
      <c r="M1245" s="34"/>
      <c r="N1245" s="34"/>
      <c r="R1245" s="46"/>
      <c r="S1245" s="46"/>
      <c r="T1245" s="46"/>
      <c r="U1245" s="38"/>
      <c r="V1245" s="39"/>
      <c r="W1245" s="40"/>
      <c r="X1245" s="39"/>
      <c r="Y1245" s="41"/>
    </row>
    <row r="1246" s="5" customFormat="1" spans="5:25">
      <c r="E1246" s="46"/>
      <c r="G1246" s="33"/>
      <c r="M1246" s="34"/>
      <c r="N1246" s="34"/>
      <c r="R1246" s="46"/>
      <c r="S1246" s="46"/>
      <c r="T1246" s="46"/>
      <c r="U1246" s="38"/>
      <c r="V1246" s="39"/>
      <c r="W1246" s="40"/>
      <c r="X1246" s="39"/>
      <c r="Y1246" s="41"/>
    </row>
    <row r="1247" s="5" customFormat="1" spans="5:25">
      <c r="E1247" s="46"/>
      <c r="G1247" s="33"/>
      <c r="M1247" s="34"/>
      <c r="N1247" s="34"/>
      <c r="R1247" s="46"/>
      <c r="S1247" s="46"/>
      <c r="T1247" s="46"/>
      <c r="U1247" s="38"/>
      <c r="V1247" s="39"/>
      <c r="W1247" s="40"/>
      <c r="X1247" s="39"/>
      <c r="Y1247" s="41"/>
    </row>
    <row r="1248" s="5" customFormat="1" spans="5:25">
      <c r="E1248" s="46"/>
      <c r="G1248" s="33"/>
      <c r="M1248" s="34"/>
      <c r="N1248" s="34"/>
      <c r="R1248" s="46"/>
      <c r="S1248" s="46"/>
      <c r="T1248" s="46"/>
      <c r="U1248" s="38"/>
      <c r="V1248" s="39"/>
      <c r="W1248" s="40"/>
      <c r="X1248" s="39"/>
      <c r="Y1248" s="41"/>
    </row>
    <row r="1249" s="5" customFormat="1" spans="5:25">
      <c r="E1249" s="46"/>
      <c r="G1249" s="33"/>
      <c r="M1249" s="34"/>
      <c r="N1249" s="34"/>
      <c r="R1249" s="46"/>
      <c r="S1249" s="46"/>
      <c r="T1249" s="46"/>
      <c r="U1249" s="38"/>
      <c r="V1249" s="39"/>
      <c r="W1249" s="40"/>
      <c r="X1249" s="39"/>
      <c r="Y1249" s="41"/>
    </row>
    <row r="1250" s="5" customFormat="1" spans="5:25">
      <c r="E1250" s="46"/>
      <c r="G1250" s="33"/>
      <c r="M1250" s="34"/>
      <c r="N1250" s="34"/>
      <c r="R1250" s="46"/>
      <c r="S1250" s="46"/>
      <c r="T1250" s="46"/>
      <c r="U1250" s="38"/>
      <c r="V1250" s="39"/>
      <c r="W1250" s="40"/>
      <c r="X1250" s="39"/>
      <c r="Y1250" s="41"/>
    </row>
    <row r="1251" s="5" customFormat="1" spans="5:25">
      <c r="E1251" s="46"/>
      <c r="G1251" s="33"/>
      <c r="M1251" s="34"/>
      <c r="N1251" s="34"/>
      <c r="R1251" s="46"/>
      <c r="S1251" s="46"/>
      <c r="T1251" s="46"/>
      <c r="U1251" s="38"/>
      <c r="V1251" s="39"/>
      <c r="W1251" s="40"/>
      <c r="X1251" s="39"/>
      <c r="Y1251" s="41"/>
    </row>
    <row r="1252" s="5" customFormat="1" spans="5:25">
      <c r="E1252" s="46"/>
      <c r="G1252" s="33"/>
      <c r="M1252" s="34"/>
      <c r="N1252" s="34"/>
      <c r="R1252" s="46"/>
      <c r="S1252" s="46"/>
      <c r="T1252" s="46"/>
      <c r="U1252" s="38"/>
      <c r="V1252" s="39"/>
      <c r="W1252" s="40"/>
      <c r="X1252" s="39"/>
      <c r="Y1252" s="41"/>
    </row>
    <row r="1253" s="5" customFormat="1" spans="5:25">
      <c r="E1253" s="46"/>
      <c r="G1253" s="33"/>
      <c r="M1253" s="34"/>
      <c r="N1253" s="34"/>
      <c r="R1253" s="46"/>
      <c r="S1253" s="46"/>
      <c r="T1253" s="46"/>
      <c r="U1253" s="38"/>
      <c r="V1253" s="39"/>
      <c r="W1253" s="40"/>
      <c r="X1253" s="39"/>
      <c r="Y1253" s="41"/>
    </row>
    <row r="1254" s="5" customFormat="1" spans="5:25">
      <c r="E1254" s="46"/>
      <c r="G1254" s="33"/>
      <c r="M1254" s="34"/>
      <c r="N1254" s="34"/>
      <c r="R1254" s="46"/>
      <c r="S1254" s="46"/>
      <c r="T1254" s="46"/>
      <c r="U1254" s="38"/>
      <c r="V1254" s="39"/>
      <c r="W1254" s="40"/>
      <c r="X1254" s="39"/>
      <c r="Y1254" s="41"/>
    </row>
    <row r="1255" s="5" customFormat="1" spans="5:25">
      <c r="E1255" s="46"/>
      <c r="G1255" s="33"/>
      <c r="M1255" s="34"/>
      <c r="N1255" s="34"/>
      <c r="R1255" s="46"/>
      <c r="S1255" s="46"/>
      <c r="T1255" s="46"/>
      <c r="U1255" s="38"/>
      <c r="V1255" s="39"/>
      <c r="W1255" s="40"/>
      <c r="X1255" s="39"/>
      <c r="Y1255" s="41"/>
    </row>
    <row r="1256" s="5" customFormat="1" spans="5:25">
      <c r="E1256" s="46"/>
      <c r="G1256" s="33"/>
      <c r="M1256" s="34"/>
      <c r="N1256" s="34"/>
      <c r="R1256" s="46"/>
      <c r="S1256" s="46"/>
      <c r="T1256" s="46"/>
      <c r="U1256" s="38"/>
      <c r="V1256" s="39"/>
      <c r="W1256" s="40"/>
      <c r="X1256" s="39"/>
      <c r="Y1256" s="41"/>
    </row>
    <row r="1257" s="5" customFormat="1" spans="5:25">
      <c r="E1257" s="46"/>
      <c r="G1257" s="33"/>
      <c r="M1257" s="34"/>
      <c r="N1257" s="34"/>
      <c r="R1257" s="46"/>
      <c r="S1257" s="46"/>
      <c r="T1257" s="46"/>
      <c r="U1257" s="38"/>
      <c r="V1257" s="39"/>
      <c r="W1257" s="40"/>
      <c r="X1257" s="39"/>
      <c r="Y1257" s="41"/>
    </row>
    <row r="1258" s="5" customFormat="1" spans="5:25">
      <c r="E1258" s="46"/>
      <c r="G1258" s="33"/>
      <c r="M1258" s="34"/>
      <c r="N1258" s="34"/>
      <c r="R1258" s="46"/>
      <c r="S1258" s="46"/>
      <c r="T1258" s="46"/>
      <c r="U1258" s="38"/>
      <c r="V1258" s="39"/>
      <c r="W1258" s="40"/>
      <c r="X1258" s="39"/>
      <c r="Y1258" s="41"/>
    </row>
    <row r="1259" s="5" customFormat="1" spans="5:25">
      <c r="E1259" s="46"/>
      <c r="G1259" s="33"/>
      <c r="M1259" s="34"/>
      <c r="N1259" s="34"/>
      <c r="R1259" s="46"/>
      <c r="S1259" s="46"/>
      <c r="T1259" s="46"/>
      <c r="U1259" s="38"/>
      <c r="V1259" s="39"/>
      <c r="W1259" s="40"/>
      <c r="X1259" s="39"/>
      <c r="Y1259" s="41"/>
    </row>
    <row r="1260" s="5" customFormat="1" spans="5:25">
      <c r="E1260" s="46"/>
      <c r="G1260" s="33"/>
      <c r="M1260" s="34"/>
      <c r="N1260" s="34"/>
      <c r="R1260" s="46"/>
      <c r="S1260" s="46"/>
      <c r="T1260" s="46"/>
      <c r="U1260" s="38"/>
      <c r="V1260" s="39"/>
      <c r="W1260" s="40"/>
      <c r="X1260" s="39"/>
      <c r="Y1260" s="41"/>
    </row>
    <row r="1261" s="5" customFormat="1" spans="5:25">
      <c r="E1261" s="46"/>
      <c r="G1261" s="33"/>
      <c r="M1261" s="34"/>
      <c r="N1261" s="34"/>
      <c r="R1261" s="46"/>
      <c r="S1261" s="46"/>
      <c r="T1261" s="46"/>
      <c r="U1261" s="38"/>
      <c r="V1261" s="39"/>
      <c r="W1261" s="40"/>
      <c r="X1261" s="39"/>
      <c r="Y1261" s="41"/>
    </row>
    <row r="1262" s="5" customFormat="1" spans="5:25">
      <c r="E1262" s="46"/>
      <c r="G1262" s="33"/>
      <c r="M1262" s="34"/>
      <c r="N1262" s="34"/>
      <c r="R1262" s="46"/>
      <c r="S1262" s="46"/>
      <c r="T1262" s="46"/>
      <c r="U1262" s="38"/>
      <c r="V1262" s="39"/>
      <c r="W1262" s="40"/>
      <c r="X1262" s="39"/>
      <c r="Y1262" s="41"/>
    </row>
    <row r="1263" s="5" customFormat="1" spans="5:25">
      <c r="E1263" s="46"/>
      <c r="G1263" s="33"/>
      <c r="M1263" s="34"/>
      <c r="N1263" s="34"/>
      <c r="R1263" s="46"/>
      <c r="S1263" s="46"/>
      <c r="T1263" s="46"/>
      <c r="U1263" s="38"/>
      <c r="V1263" s="39"/>
      <c r="W1263" s="40"/>
      <c r="X1263" s="39"/>
      <c r="Y1263" s="41"/>
    </row>
    <row r="1264" s="5" customFormat="1" spans="5:25">
      <c r="E1264" s="46"/>
      <c r="G1264" s="33"/>
      <c r="M1264" s="34"/>
      <c r="N1264" s="34"/>
      <c r="R1264" s="46"/>
      <c r="S1264" s="46"/>
      <c r="T1264" s="46"/>
      <c r="U1264" s="38"/>
      <c r="V1264" s="39"/>
      <c r="W1264" s="40"/>
      <c r="X1264" s="39"/>
      <c r="Y1264" s="41"/>
    </row>
    <row r="1265" s="5" customFormat="1" spans="5:25">
      <c r="E1265" s="46"/>
      <c r="G1265" s="33"/>
      <c r="M1265" s="34"/>
      <c r="N1265" s="34"/>
      <c r="R1265" s="46"/>
      <c r="S1265" s="46"/>
      <c r="T1265" s="46"/>
      <c r="U1265" s="38"/>
      <c r="V1265" s="39"/>
      <c r="W1265" s="40"/>
      <c r="X1265" s="39"/>
      <c r="Y1265" s="41"/>
    </row>
    <row r="1266" s="5" customFormat="1" spans="5:25">
      <c r="E1266" s="46"/>
      <c r="G1266" s="33"/>
      <c r="M1266" s="34"/>
      <c r="N1266" s="34"/>
      <c r="R1266" s="46"/>
      <c r="S1266" s="46"/>
      <c r="T1266" s="46"/>
      <c r="U1266" s="38"/>
      <c r="V1266" s="39"/>
      <c r="W1266" s="40"/>
      <c r="X1266" s="39"/>
      <c r="Y1266" s="41"/>
    </row>
    <row r="1267" s="5" customFormat="1" spans="5:25">
      <c r="E1267" s="46"/>
      <c r="G1267" s="33"/>
      <c r="M1267" s="34"/>
      <c r="N1267" s="34"/>
      <c r="R1267" s="46"/>
      <c r="S1267" s="46"/>
      <c r="T1267" s="46"/>
      <c r="U1267" s="38"/>
      <c r="V1267" s="39"/>
      <c r="W1267" s="40"/>
      <c r="X1267" s="39"/>
      <c r="Y1267" s="41"/>
    </row>
    <row r="1268" s="5" customFormat="1" spans="5:25">
      <c r="E1268" s="46"/>
      <c r="G1268" s="33"/>
      <c r="M1268" s="34"/>
      <c r="N1268" s="34"/>
      <c r="R1268" s="46"/>
      <c r="S1268" s="46"/>
      <c r="T1268" s="46"/>
      <c r="U1268" s="38"/>
      <c r="V1268" s="39"/>
      <c r="W1268" s="40"/>
      <c r="X1268" s="39"/>
      <c r="Y1268" s="41"/>
    </row>
    <row r="1269" s="5" customFormat="1" spans="5:25">
      <c r="E1269" s="46"/>
      <c r="G1269" s="33"/>
      <c r="M1269" s="34"/>
      <c r="N1269" s="34"/>
      <c r="R1269" s="46"/>
      <c r="S1269" s="46"/>
      <c r="T1269" s="46"/>
      <c r="U1269" s="38"/>
      <c r="V1269" s="39"/>
      <c r="W1269" s="40"/>
      <c r="X1269" s="39"/>
      <c r="Y1269" s="41"/>
    </row>
    <row r="1270" s="5" customFormat="1" spans="5:25">
      <c r="E1270" s="46"/>
      <c r="G1270" s="33"/>
      <c r="M1270" s="34"/>
      <c r="N1270" s="34"/>
      <c r="R1270" s="46"/>
      <c r="S1270" s="46"/>
      <c r="T1270" s="46"/>
      <c r="U1270" s="38"/>
      <c r="V1270" s="39"/>
      <c r="W1270" s="40"/>
      <c r="X1270" s="39"/>
      <c r="Y1270" s="41"/>
    </row>
    <row r="1271" s="5" customFormat="1" spans="5:25">
      <c r="E1271" s="46"/>
      <c r="G1271" s="33"/>
      <c r="M1271" s="34"/>
      <c r="N1271" s="34"/>
      <c r="R1271" s="46"/>
      <c r="S1271" s="46"/>
      <c r="T1271" s="46"/>
      <c r="U1271" s="38"/>
      <c r="V1271" s="39"/>
      <c r="W1271" s="40"/>
      <c r="X1271" s="39"/>
      <c r="Y1271" s="41"/>
    </row>
    <row r="1272" s="5" customFormat="1" spans="5:25">
      <c r="E1272" s="46"/>
      <c r="G1272" s="33"/>
      <c r="M1272" s="34"/>
      <c r="N1272" s="34"/>
      <c r="R1272" s="46"/>
      <c r="S1272" s="46"/>
      <c r="T1272" s="46"/>
      <c r="U1272" s="38"/>
      <c r="V1272" s="39"/>
      <c r="W1272" s="40"/>
      <c r="X1272" s="39"/>
      <c r="Y1272" s="41"/>
    </row>
    <row r="1273" s="5" customFormat="1" spans="5:25">
      <c r="E1273" s="46"/>
      <c r="G1273" s="33"/>
      <c r="M1273" s="34"/>
      <c r="N1273" s="34"/>
      <c r="R1273" s="46"/>
      <c r="S1273" s="46"/>
      <c r="T1273" s="46"/>
      <c r="U1273" s="38"/>
      <c r="V1273" s="39"/>
      <c r="W1273" s="40"/>
      <c r="X1273" s="39"/>
      <c r="Y1273" s="41"/>
    </row>
    <row r="1274" s="5" customFormat="1" spans="5:25">
      <c r="E1274" s="46"/>
      <c r="G1274" s="33"/>
      <c r="M1274" s="34"/>
      <c r="N1274" s="34"/>
      <c r="R1274" s="46"/>
      <c r="S1274" s="46"/>
      <c r="T1274" s="46"/>
      <c r="U1274" s="38"/>
      <c r="V1274" s="39"/>
      <c r="W1274" s="40"/>
      <c r="X1274" s="39"/>
      <c r="Y1274" s="41"/>
    </row>
    <row r="1275" s="5" customFormat="1" spans="5:25">
      <c r="E1275" s="46"/>
      <c r="G1275" s="33"/>
      <c r="M1275" s="34"/>
      <c r="N1275" s="34"/>
      <c r="R1275" s="46"/>
      <c r="S1275" s="46"/>
      <c r="T1275" s="46"/>
      <c r="U1275" s="38"/>
      <c r="V1275" s="39"/>
      <c r="W1275" s="40"/>
      <c r="X1275" s="39"/>
      <c r="Y1275" s="41"/>
    </row>
    <row r="1276" s="5" customFormat="1" spans="5:25">
      <c r="E1276" s="46"/>
      <c r="G1276" s="33"/>
      <c r="M1276" s="34"/>
      <c r="N1276" s="34"/>
      <c r="R1276" s="46"/>
      <c r="S1276" s="46"/>
      <c r="T1276" s="46"/>
      <c r="U1276" s="38"/>
      <c r="V1276" s="39"/>
      <c r="W1276" s="40"/>
      <c r="X1276" s="39"/>
      <c r="Y1276" s="41"/>
    </row>
    <row r="1277" s="5" customFormat="1" spans="5:25">
      <c r="E1277" s="46"/>
      <c r="G1277" s="33"/>
      <c r="M1277" s="34"/>
      <c r="N1277" s="34"/>
      <c r="R1277" s="46"/>
      <c r="S1277" s="46"/>
      <c r="T1277" s="46"/>
      <c r="U1277" s="38"/>
      <c r="V1277" s="39"/>
      <c r="W1277" s="40"/>
      <c r="X1277" s="39"/>
      <c r="Y1277" s="41"/>
    </row>
    <row r="1278" s="5" customFormat="1" spans="5:25">
      <c r="E1278" s="46"/>
      <c r="G1278" s="33"/>
      <c r="M1278" s="34"/>
      <c r="N1278" s="34"/>
      <c r="R1278" s="46"/>
      <c r="S1278" s="46"/>
      <c r="T1278" s="46"/>
      <c r="U1278" s="38"/>
      <c r="V1278" s="39"/>
      <c r="W1278" s="40"/>
      <c r="X1278" s="39"/>
      <c r="Y1278" s="41"/>
    </row>
    <row r="1279" s="5" customFormat="1" spans="5:25">
      <c r="E1279" s="46"/>
      <c r="G1279" s="33"/>
      <c r="M1279" s="34"/>
      <c r="N1279" s="34"/>
      <c r="R1279" s="46"/>
      <c r="S1279" s="46"/>
      <c r="T1279" s="46"/>
      <c r="U1279" s="38"/>
      <c r="V1279" s="39"/>
      <c r="W1279" s="40"/>
      <c r="X1279" s="39"/>
      <c r="Y1279" s="41"/>
    </row>
    <row r="1280" s="5" customFormat="1" spans="5:25">
      <c r="E1280" s="46"/>
      <c r="G1280" s="33"/>
      <c r="M1280" s="34"/>
      <c r="N1280" s="34"/>
      <c r="R1280" s="46"/>
      <c r="S1280" s="46"/>
      <c r="T1280" s="46"/>
      <c r="U1280" s="38"/>
      <c r="V1280" s="39"/>
      <c r="W1280" s="40"/>
      <c r="X1280" s="39"/>
      <c r="Y1280" s="41"/>
    </row>
    <row r="1281" s="5" customFormat="1" spans="5:25">
      <c r="E1281" s="46"/>
      <c r="G1281" s="33"/>
      <c r="M1281" s="34"/>
      <c r="N1281" s="34"/>
      <c r="R1281" s="46"/>
      <c r="S1281" s="46"/>
      <c r="T1281" s="46"/>
      <c r="U1281" s="38"/>
      <c r="V1281" s="39"/>
      <c r="W1281" s="40"/>
      <c r="X1281" s="39"/>
      <c r="Y1281" s="41"/>
    </row>
    <row r="1282" s="5" customFormat="1" spans="5:25">
      <c r="E1282" s="46"/>
      <c r="G1282" s="33"/>
      <c r="M1282" s="34"/>
      <c r="N1282" s="34"/>
      <c r="R1282" s="46"/>
      <c r="S1282" s="46"/>
      <c r="T1282" s="46"/>
      <c r="U1282" s="38"/>
      <c r="V1282" s="39"/>
      <c r="W1282" s="40"/>
      <c r="X1282" s="39"/>
      <c r="Y1282" s="41"/>
    </row>
    <row r="1283" s="5" customFormat="1" spans="5:25">
      <c r="E1283" s="46"/>
      <c r="G1283" s="33"/>
      <c r="M1283" s="34"/>
      <c r="N1283" s="34"/>
      <c r="R1283" s="46"/>
      <c r="S1283" s="46"/>
      <c r="T1283" s="46"/>
      <c r="U1283" s="38"/>
      <c r="V1283" s="39"/>
      <c r="W1283" s="40"/>
      <c r="X1283" s="39"/>
      <c r="Y1283" s="41"/>
    </row>
    <row r="1284" s="5" customFormat="1" spans="5:25">
      <c r="E1284" s="46"/>
      <c r="G1284" s="33"/>
      <c r="M1284" s="34"/>
      <c r="N1284" s="34"/>
      <c r="R1284" s="46"/>
      <c r="S1284" s="46"/>
      <c r="T1284" s="46"/>
      <c r="U1284" s="38"/>
      <c r="V1284" s="39"/>
      <c r="W1284" s="40"/>
      <c r="X1284" s="39"/>
      <c r="Y1284" s="41"/>
    </row>
    <row r="1285" s="5" customFormat="1" spans="5:25">
      <c r="E1285" s="46"/>
      <c r="G1285" s="33"/>
      <c r="M1285" s="34"/>
      <c r="N1285" s="34"/>
      <c r="R1285" s="46"/>
      <c r="S1285" s="46"/>
      <c r="T1285" s="46"/>
      <c r="U1285" s="38"/>
      <c r="V1285" s="39"/>
      <c r="W1285" s="40"/>
      <c r="X1285" s="39"/>
      <c r="Y1285" s="41"/>
    </row>
    <row r="1286" s="5" customFormat="1" spans="5:25">
      <c r="E1286" s="46"/>
      <c r="G1286" s="33"/>
      <c r="M1286" s="34"/>
      <c r="N1286" s="34"/>
      <c r="R1286" s="46"/>
      <c r="S1286" s="46"/>
      <c r="T1286" s="46"/>
      <c r="U1286" s="38"/>
      <c r="V1286" s="39"/>
      <c r="W1286" s="40"/>
      <c r="X1286" s="39"/>
      <c r="Y1286" s="41"/>
    </row>
    <row r="1287" s="5" customFormat="1" spans="5:25">
      <c r="E1287" s="46"/>
      <c r="G1287" s="33"/>
      <c r="M1287" s="34"/>
      <c r="N1287" s="34"/>
      <c r="R1287" s="46"/>
      <c r="S1287" s="46"/>
      <c r="T1287" s="46"/>
      <c r="U1287" s="38"/>
      <c r="V1287" s="39"/>
      <c r="W1287" s="40"/>
      <c r="X1287" s="39"/>
      <c r="Y1287" s="41"/>
    </row>
    <row r="1288" s="5" customFormat="1" spans="5:25">
      <c r="E1288" s="46"/>
      <c r="G1288" s="33"/>
      <c r="M1288" s="34"/>
      <c r="N1288" s="34"/>
      <c r="R1288" s="46"/>
      <c r="S1288" s="46"/>
      <c r="T1288" s="46"/>
      <c r="U1288" s="38"/>
      <c r="V1288" s="39"/>
      <c r="W1288" s="40"/>
      <c r="X1288" s="39"/>
      <c r="Y1288" s="41"/>
    </row>
    <row r="1289" s="5" customFormat="1" spans="5:25">
      <c r="E1289" s="46"/>
      <c r="G1289" s="33"/>
      <c r="M1289" s="34"/>
      <c r="N1289" s="34"/>
      <c r="R1289" s="46"/>
      <c r="S1289" s="46"/>
      <c r="T1289" s="46"/>
      <c r="U1289" s="38"/>
      <c r="V1289" s="39"/>
      <c r="W1289" s="40"/>
      <c r="X1289" s="39"/>
      <c r="Y1289" s="41"/>
    </row>
    <row r="1290" s="5" customFormat="1" spans="5:25">
      <c r="E1290" s="46"/>
      <c r="G1290" s="33"/>
      <c r="M1290" s="34"/>
      <c r="N1290" s="34"/>
      <c r="R1290" s="46"/>
      <c r="S1290" s="46"/>
      <c r="T1290" s="46"/>
      <c r="U1290" s="38"/>
      <c r="V1290" s="39"/>
      <c r="W1290" s="40"/>
      <c r="X1290" s="39"/>
      <c r="Y1290" s="41"/>
    </row>
    <row r="1291" s="5" customFormat="1" spans="5:25">
      <c r="E1291" s="46"/>
      <c r="G1291" s="33"/>
      <c r="M1291" s="34"/>
      <c r="N1291" s="34"/>
      <c r="R1291" s="46"/>
      <c r="S1291" s="46"/>
      <c r="T1291" s="46"/>
      <c r="U1291" s="38"/>
      <c r="V1291" s="39"/>
      <c r="W1291" s="40"/>
      <c r="X1291" s="39"/>
      <c r="Y1291" s="41"/>
    </row>
    <row r="1292" s="5" customFormat="1" spans="5:25">
      <c r="E1292" s="46"/>
      <c r="G1292" s="33"/>
      <c r="M1292" s="34"/>
      <c r="N1292" s="34"/>
      <c r="R1292" s="46"/>
      <c r="S1292" s="46"/>
      <c r="T1292" s="46"/>
      <c r="U1292" s="38"/>
      <c r="V1292" s="39"/>
      <c r="W1292" s="40"/>
      <c r="X1292" s="39"/>
      <c r="Y1292" s="41"/>
    </row>
    <row r="1293" s="5" customFormat="1" spans="5:25">
      <c r="E1293" s="46"/>
      <c r="G1293" s="33"/>
      <c r="M1293" s="34"/>
      <c r="N1293" s="34"/>
      <c r="R1293" s="46"/>
      <c r="S1293" s="46"/>
      <c r="T1293" s="46"/>
      <c r="U1293" s="38"/>
      <c r="V1293" s="39"/>
      <c r="W1293" s="40"/>
      <c r="X1293" s="39"/>
      <c r="Y1293" s="41"/>
    </row>
    <row r="1294" s="5" customFormat="1" spans="5:25">
      <c r="E1294" s="46"/>
      <c r="G1294" s="33"/>
      <c r="M1294" s="34"/>
      <c r="N1294" s="34"/>
      <c r="R1294" s="46"/>
      <c r="S1294" s="46"/>
      <c r="T1294" s="46"/>
      <c r="U1294" s="38"/>
      <c r="V1294" s="39"/>
      <c r="W1294" s="40"/>
      <c r="X1294" s="39"/>
      <c r="Y1294" s="41"/>
    </row>
    <row r="1295" s="5" customFormat="1" spans="5:25">
      <c r="E1295" s="46"/>
      <c r="G1295" s="33"/>
      <c r="M1295" s="34"/>
      <c r="N1295" s="34"/>
      <c r="R1295" s="46"/>
      <c r="S1295" s="46"/>
      <c r="T1295" s="46"/>
      <c r="U1295" s="38"/>
      <c r="V1295" s="39"/>
      <c r="W1295" s="40"/>
      <c r="X1295" s="39"/>
      <c r="Y1295" s="41"/>
    </row>
    <row r="1296" s="5" customFormat="1" spans="5:25">
      <c r="E1296" s="46"/>
      <c r="G1296" s="33"/>
      <c r="M1296" s="34"/>
      <c r="N1296" s="34"/>
      <c r="R1296" s="46"/>
      <c r="S1296" s="46"/>
      <c r="T1296" s="46"/>
      <c r="U1296" s="38"/>
      <c r="V1296" s="39"/>
      <c r="W1296" s="40"/>
      <c r="X1296" s="39"/>
      <c r="Y1296" s="41"/>
    </row>
    <row r="1297" s="5" customFormat="1" spans="5:25">
      <c r="E1297" s="46"/>
      <c r="G1297" s="33"/>
      <c r="M1297" s="34"/>
      <c r="N1297" s="34"/>
      <c r="R1297" s="46"/>
      <c r="S1297" s="46"/>
      <c r="T1297" s="46"/>
      <c r="U1297" s="38"/>
      <c r="V1297" s="39"/>
      <c r="W1297" s="40"/>
      <c r="X1297" s="39"/>
      <c r="Y1297" s="41"/>
    </row>
    <row r="1298" s="5" customFormat="1" spans="5:25">
      <c r="E1298" s="46"/>
      <c r="G1298" s="33"/>
      <c r="M1298" s="34"/>
      <c r="N1298" s="34"/>
      <c r="R1298" s="46"/>
      <c r="S1298" s="46"/>
      <c r="T1298" s="46"/>
      <c r="U1298" s="38"/>
      <c r="V1298" s="39"/>
      <c r="W1298" s="40"/>
      <c r="X1298" s="39"/>
      <c r="Y1298" s="41"/>
    </row>
    <row r="1299" s="5" customFormat="1" spans="5:25">
      <c r="E1299" s="46"/>
      <c r="G1299" s="33"/>
      <c r="M1299" s="34"/>
      <c r="N1299" s="34"/>
      <c r="R1299" s="46"/>
      <c r="S1299" s="46"/>
      <c r="T1299" s="46"/>
      <c r="U1299" s="38"/>
      <c r="V1299" s="39"/>
      <c r="W1299" s="40"/>
      <c r="X1299" s="39"/>
      <c r="Y1299" s="41"/>
    </row>
    <row r="1300" s="5" customFormat="1" spans="5:25">
      <c r="E1300" s="46"/>
      <c r="G1300" s="33"/>
      <c r="M1300" s="34"/>
      <c r="N1300" s="34"/>
      <c r="R1300" s="46"/>
      <c r="S1300" s="46"/>
      <c r="T1300" s="46"/>
      <c r="U1300" s="38"/>
      <c r="V1300" s="39"/>
      <c r="W1300" s="40"/>
      <c r="X1300" s="39"/>
      <c r="Y1300" s="41"/>
    </row>
    <row r="1301" s="5" customFormat="1" spans="5:25">
      <c r="E1301" s="46"/>
      <c r="G1301" s="33"/>
      <c r="M1301" s="34"/>
      <c r="N1301" s="34"/>
      <c r="R1301" s="46"/>
      <c r="S1301" s="46"/>
      <c r="T1301" s="46"/>
      <c r="U1301" s="38"/>
      <c r="V1301" s="39"/>
      <c r="W1301" s="40"/>
      <c r="X1301" s="39"/>
      <c r="Y1301" s="41"/>
    </row>
    <row r="1302" s="5" customFormat="1" spans="5:25">
      <c r="E1302" s="46"/>
      <c r="G1302" s="33"/>
      <c r="M1302" s="34"/>
      <c r="N1302" s="34"/>
      <c r="R1302" s="46"/>
      <c r="S1302" s="46"/>
      <c r="T1302" s="46"/>
      <c r="U1302" s="38"/>
      <c r="V1302" s="39"/>
      <c r="W1302" s="40"/>
      <c r="X1302" s="39"/>
      <c r="Y1302" s="41"/>
    </row>
    <row r="1303" s="5" customFormat="1" spans="5:25">
      <c r="E1303" s="46"/>
      <c r="G1303" s="33"/>
      <c r="M1303" s="34"/>
      <c r="N1303" s="34"/>
      <c r="R1303" s="46"/>
      <c r="S1303" s="46"/>
      <c r="T1303" s="46"/>
      <c r="U1303" s="38"/>
      <c r="V1303" s="39"/>
      <c r="W1303" s="40"/>
      <c r="X1303" s="39"/>
      <c r="Y1303" s="41"/>
    </row>
    <row r="1304" s="5" customFormat="1" spans="5:25">
      <c r="E1304" s="46"/>
      <c r="G1304" s="33"/>
      <c r="M1304" s="34"/>
      <c r="N1304" s="34"/>
      <c r="R1304" s="46"/>
      <c r="S1304" s="46"/>
      <c r="T1304" s="46"/>
      <c r="U1304" s="38"/>
      <c r="V1304" s="39"/>
      <c r="W1304" s="40"/>
      <c r="X1304" s="39"/>
      <c r="Y1304" s="41"/>
    </row>
    <row r="1305" s="5" customFormat="1" spans="5:25">
      <c r="E1305" s="46"/>
      <c r="G1305" s="33"/>
      <c r="M1305" s="34"/>
      <c r="N1305" s="34"/>
      <c r="R1305" s="46"/>
      <c r="S1305" s="46"/>
      <c r="T1305" s="46"/>
      <c r="U1305" s="38"/>
      <c r="V1305" s="39"/>
      <c r="W1305" s="40"/>
      <c r="X1305" s="39"/>
      <c r="Y1305" s="41"/>
    </row>
    <row r="1306" s="5" customFormat="1" spans="5:25">
      <c r="E1306" s="46"/>
      <c r="G1306" s="33"/>
      <c r="M1306" s="34"/>
      <c r="N1306" s="34"/>
      <c r="R1306" s="46"/>
      <c r="S1306" s="46"/>
      <c r="T1306" s="46"/>
      <c r="U1306" s="38"/>
      <c r="V1306" s="39"/>
      <c r="W1306" s="40"/>
      <c r="X1306" s="39"/>
      <c r="Y1306" s="41"/>
    </row>
    <row r="1307" s="5" customFormat="1" spans="5:25">
      <c r="E1307" s="46"/>
      <c r="G1307" s="33"/>
      <c r="M1307" s="34"/>
      <c r="N1307" s="34"/>
      <c r="R1307" s="46"/>
      <c r="S1307" s="46"/>
      <c r="T1307" s="46"/>
      <c r="U1307" s="38"/>
      <c r="V1307" s="39"/>
      <c r="W1307" s="40"/>
      <c r="X1307" s="39"/>
      <c r="Y1307" s="41"/>
    </row>
    <row r="1308" s="5" customFormat="1" spans="5:25">
      <c r="E1308" s="46"/>
      <c r="G1308" s="33"/>
      <c r="M1308" s="34"/>
      <c r="N1308" s="34"/>
      <c r="R1308" s="46"/>
      <c r="S1308" s="46"/>
      <c r="T1308" s="46"/>
      <c r="U1308" s="38"/>
      <c r="V1308" s="39"/>
      <c r="W1308" s="40"/>
      <c r="X1308" s="39"/>
      <c r="Y1308" s="41"/>
    </row>
    <row r="1309" s="5" customFormat="1" spans="5:25">
      <c r="E1309" s="46"/>
      <c r="G1309" s="33"/>
      <c r="M1309" s="34"/>
      <c r="N1309" s="34"/>
      <c r="R1309" s="46"/>
      <c r="S1309" s="46"/>
      <c r="T1309" s="46"/>
      <c r="U1309" s="38"/>
      <c r="V1309" s="39"/>
      <c r="W1309" s="40"/>
      <c r="X1309" s="39"/>
      <c r="Y1309" s="41"/>
    </row>
    <row r="1310" s="5" customFormat="1" spans="5:25">
      <c r="E1310" s="46"/>
      <c r="G1310" s="33"/>
      <c r="M1310" s="34"/>
      <c r="N1310" s="34"/>
      <c r="R1310" s="46"/>
      <c r="S1310" s="46"/>
      <c r="T1310" s="46"/>
      <c r="U1310" s="38"/>
      <c r="V1310" s="39"/>
      <c r="W1310" s="40"/>
      <c r="X1310" s="39"/>
      <c r="Y1310" s="41"/>
    </row>
    <row r="1311" s="5" customFormat="1" spans="5:25">
      <c r="E1311" s="46"/>
      <c r="G1311" s="33"/>
      <c r="M1311" s="34"/>
      <c r="N1311" s="34"/>
      <c r="R1311" s="46"/>
      <c r="S1311" s="46"/>
      <c r="T1311" s="46"/>
      <c r="U1311" s="38"/>
      <c r="V1311" s="39"/>
      <c r="W1311" s="40"/>
      <c r="X1311" s="39"/>
      <c r="Y1311" s="41"/>
    </row>
    <row r="1312" s="5" customFormat="1" spans="5:25">
      <c r="E1312" s="46"/>
      <c r="G1312" s="33"/>
      <c r="M1312" s="34"/>
      <c r="N1312" s="34"/>
      <c r="R1312" s="46"/>
      <c r="S1312" s="46"/>
      <c r="T1312" s="46"/>
      <c r="U1312" s="38"/>
      <c r="V1312" s="39"/>
      <c r="W1312" s="40"/>
      <c r="X1312" s="39"/>
      <c r="Y1312" s="41"/>
    </row>
    <row r="1313" s="5" customFormat="1" spans="5:25">
      <c r="E1313" s="46"/>
      <c r="G1313" s="33"/>
      <c r="M1313" s="34"/>
      <c r="N1313" s="34"/>
      <c r="R1313" s="46"/>
      <c r="S1313" s="46"/>
      <c r="T1313" s="46"/>
      <c r="U1313" s="38"/>
      <c r="V1313" s="39"/>
      <c r="W1313" s="40"/>
      <c r="X1313" s="39"/>
      <c r="Y1313" s="41"/>
    </row>
    <row r="1314" s="5" customFormat="1" spans="5:25">
      <c r="E1314" s="46"/>
      <c r="G1314" s="33"/>
      <c r="M1314" s="34"/>
      <c r="N1314" s="34"/>
      <c r="R1314" s="46"/>
      <c r="S1314" s="46"/>
      <c r="T1314" s="46"/>
      <c r="U1314" s="38"/>
      <c r="V1314" s="39"/>
      <c r="W1314" s="40"/>
      <c r="X1314" s="39"/>
      <c r="Y1314" s="41"/>
    </row>
    <row r="1315" s="5" customFormat="1" spans="5:25">
      <c r="E1315" s="46"/>
      <c r="G1315" s="33"/>
      <c r="M1315" s="34"/>
      <c r="N1315" s="34"/>
      <c r="R1315" s="46"/>
      <c r="S1315" s="46"/>
      <c r="T1315" s="46"/>
      <c r="U1315" s="38"/>
      <c r="V1315" s="39"/>
      <c r="W1315" s="40"/>
      <c r="X1315" s="39"/>
      <c r="Y1315" s="41"/>
    </row>
    <row r="1316" s="5" customFormat="1" spans="5:25">
      <c r="E1316" s="46"/>
      <c r="G1316" s="33"/>
      <c r="M1316" s="34"/>
      <c r="N1316" s="34"/>
      <c r="R1316" s="46"/>
      <c r="S1316" s="46"/>
      <c r="T1316" s="46"/>
      <c r="U1316" s="38"/>
      <c r="V1316" s="39"/>
      <c r="W1316" s="40"/>
      <c r="X1316" s="39"/>
      <c r="Y1316" s="41"/>
    </row>
    <row r="1317" s="5" customFormat="1" spans="5:25">
      <c r="E1317" s="46"/>
      <c r="G1317" s="33"/>
      <c r="M1317" s="34"/>
      <c r="N1317" s="34"/>
      <c r="R1317" s="46"/>
      <c r="S1317" s="46"/>
      <c r="T1317" s="46"/>
      <c r="U1317" s="38"/>
      <c r="V1317" s="39"/>
      <c r="W1317" s="40"/>
      <c r="X1317" s="39"/>
      <c r="Y1317" s="41"/>
    </row>
    <row r="1318" s="5" customFormat="1" spans="5:25">
      <c r="E1318" s="46"/>
      <c r="G1318" s="33"/>
      <c r="M1318" s="34"/>
      <c r="N1318" s="34"/>
      <c r="R1318" s="46"/>
      <c r="S1318" s="46"/>
      <c r="T1318" s="46"/>
      <c r="U1318" s="38"/>
      <c r="V1318" s="39"/>
      <c r="W1318" s="40"/>
      <c r="X1318" s="39"/>
      <c r="Y1318" s="41"/>
    </row>
    <row r="1319" s="5" customFormat="1" spans="5:25">
      <c r="E1319" s="46"/>
      <c r="G1319" s="33"/>
      <c r="M1319" s="34"/>
      <c r="N1319" s="34"/>
      <c r="R1319" s="46"/>
      <c r="S1319" s="46"/>
      <c r="T1319" s="46"/>
      <c r="U1319" s="38"/>
      <c r="V1319" s="39"/>
      <c r="W1319" s="40"/>
      <c r="X1319" s="39"/>
      <c r="Y1319" s="41"/>
    </row>
    <row r="1320" s="5" customFormat="1" spans="5:25">
      <c r="E1320" s="46"/>
      <c r="G1320" s="33"/>
      <c r="M1320" s="34"/>
      <c r="N1320" s="34"/>
      <c r="R1320" s="46"/>
      <c r="S1320" s="46"/>
      <c r="T1320" s="46"/>
      <c r="U1320" s="38"/>
      <c r="V1320" s="39"/>
      <c r="W1320" s="40"/>
      <c r="X1320" s="39"/>
      <c r="Y1320" s="41"/>
    </row>
    <row r="1321" s="5" customFormat="1" spans="5:25">
      <c r="E1321" s="46"/>
      <c r="G1321" s="33"/>
      <c r="M1321" s="34"/>
      <c r="N1321" s="34"/>
      <c r="R1321" s="46"/>
      <c r="S1321" s="46"/>
      <c r="T1321" s="46"/>
      <c r="U1321" s="38"/>
      <c r="V1321" s="39"/>
      <c r="W1321" s="40"/>
      <c r="X1321" s="39"/>
      <c r="Y1321" s="41"/>
    </row>
    <row r="1322" s="5" customFormat="1" spans="5:25">
      <c r="E1322" s="46"/>
      <c r="G1322" s="33"/>
      <c r="M1322" s="34"/>
      <c r="N1322" s="34"/>
      <c r="R1322" s="46"/>
      <c r="S1322" s="46"/>
      <c r="T1322" s="46"/>
      <c r="U1322" s="38"/>
      <c r="V1322" s="39"/>
      <c r="W1322" s="40"/>
      <c r="X1322" s="39"/>
      <c r="Y1322" s="41"/>
    </row>
    <row r="1323" s="5" customFormat="1" spans="5:25">
      <c r="E1323" s="46"/>
      <c r="G1323" s="33"/>
      <c r="M1323" s="34"/>
      <c r="N1323" s="34"/>
      <c r="R1323" s="46"/>
      <c r="S1323" s="46"/>
      <c r="T1323" s="46"/>
      <c r="U1323" s="38"/>
      <c r="V1323" s="39"/>
      <c r="W1323" s="40"/>
      <c r="X1323" s="39"/>
      <c r="Y1323" s="41"/>
    </row>
    <row r="1324" s="5" customFormat="1" spans="5:25">
      <c r="E1324" s="46"/>
      <c r="G1324" s="33"/>
      <c r="M1324" s="34"/>
      <c r="N1324" s="34"/>
      <c r="R1324" s="46"/>
      <c r="S1324" s="46"/>
      <c r="T1324" s="46"/>
      <c r="U1324" s="38"/>
      <c r="V1324" s="39"/>
      <c r="W1324" s="40"/>
      <c r="X1324" s="39"/>
      <c r="Y1324" s="41"/>
    </row>
    <row r="1325" s="5" customFormat="1" spans="5:25">
      <c r="E1325" s="46"/>
      <c r="G1325" s="33"/>
      <c r="M1325" s="34"/>
      <c r="N1325" s="34"/>
      <c r="R1325" s="46"/>
      <c r="S1325" s="46"/>
      <c r="T1325" s="46"/>
      <c r="U1325" s="38"/>
      <c r="V1325" s="39"/>
      <c r="W1325" s="40"/>
      <c r="X1325" s="39"/>
      <c r="Y1325" s="41"/>
    </row>
    <row r="1326" s="5" customFormat="1" spans="5:25">
      <c r="E1326" s="46"/>
      <c r="G1326" s="33"/>
      <c r="M1326" s="34"/>
      <c r="N1326" s="34"/>
      <c r="R1326" s="46"/>
      <c r="S1326" s="46"/>
      <c r="T1326" s="46"/>
      <c r="U1326" s="38"/>
      <c r="V1326" s="39"/>
      <c r="W1326" s="40"/>
      <c r="X1326" s="39"/>
      <c r="Y1326" s="41"/>
    </row>
    <row r="1327" s="5" customFormat="1" spans="5:25">
      <c r="E1327" s="46"/>
      <c r="G1327" s="33"/>
      <c r="M1327" s="34"/>
      <c r="N1327" s="34"/>
      <c r="R1327" s="46"/>
      <c r="S1327" s="46"/>
      <c r="T1327" s="46"/>
      <c r="U1327" s="38"/>
      <c r="V1327" s="39"/>
      <c r="W1327" s="40"/>
      <c r="X1327" s="39"/>
      <c r="Y1327" s="41"/>
    </row>
    <row r="1328" s="5" customFormat="1" spans="5:25">
      <c r="E1328" s="46"/>
      <c r="G1328" s="33"/>
      <c r="M1328" s="34"/>
      <c r="N1328" s="34"/>
      <c r="R1328" s="46"/>
      <c r="S1328" s="46"/>
      <c r="T1328" s="46"/>
      <c r="U1328" s="38"/>
      <c r="V1328" s="39"/>
      <c r="W1328" s="40"/>
      <c r="X1328" s="39"/>
      <c r="Y1328" s="41"/>
    </row>
    <row r="1329" s="5" customFormat="1" spans="5:25">
      <c r="E1329" s="46"/>
      <c r="G1329" s="33"/>
      <c r="M1329" s="34"/>
      <c r="N1329" s="34"/>
      <c r="R1329" s="46"/>
      <c r="S1329" s="46"/>
      <c r="T1329" s="46"/>
      <c r="U1329" s="38"/>
      <c r="V1329" s="39"/>
      <c r="W1329" s="40"/>
      <c r="X1329" s="39"/>
      <c r="Y1329" s="41"/>
    </row>
    <row r="1330" s="5" customFormat="1" spans="5:25">
      <c r="E1330" s="46"/>
      <c r="G1330" s="33"/>
      <c r="M1330" s="34"/>
      <c r="N1330" s="34"/>
      <c r="R1330" s="46"/>
      <c r="S1330" s="46"/>
      <c r="T1330" s="46"/>
      <c r="U1330" s="38"/>
      <c r="V1330" s="39"/>
      <c r="W1330" s="40"/>
      <c r="X1330" s="39"/>
      <c r="Y1330" s="41"/>
    </row>
    <row r="1331" s="5" customFormat="1" spans="5:25">
      <c r="E1331" s="46"/>
      <c r="G1331" s="33"/>
      <c r="M1331" s="34"/>
      <c r="N1331" s="34"/>
      <c r="R1331" s="46"/>
      <c r="S1331" s="46"/>
      <c r="T1331" s="46"/>
      <c r="U1331" s="38"/>
      <c r="V1331" s="39"/>
      <c r="W1331" s="40"/>
      <c r="X1331" s="39"/>
      <c r="Y1331" s="41"/>
    </row>
    <row r="1332" s="5" customFormat="1" spans="5:25">
      <c r="E1332" s="46"/>
      <c r="G1332" s="33"/>
      <c r="M1332" s="34"/>
      <c r="N1332" s="34"/>
      <c r="R1332" s="46"/>
      <c r="S1332" s="46"/>
      <c r="T1332" s="46"/>
      <c r="U1332" s="38"/>
      <c r="V1332" s="39"/>
      <c r="W1332" s="40"/>
      <c r="X1332" s="39"/>
      <c r="Y1332" s="41"/>
    </row>
    <row r="1333" s="5" customFormat="1" spans="5:25">
      <c r="E1333" s="46"/>
      <c r="G1333" s="33"/>
      <c r="M1333" s="34"/>
      <c r="N1333" s="34"/>
      <c r="R1333" s="46"/>
      <c r="S1333" s="46"/>
      <c r="T1333" s="46"/>
      <c r="U1333" s="38"/>
      <c r="V1333" s="39"/>
      <c r="W1333" s="40"/>
      <c r="X1333" s="39"/>
      <c r="Y1333" s="41"/>
    </row>
    <row r="1334" s="5" customFormat="1" spans="5:25">
      <c r="E1334" s="46"/>
      <c r="G1334" s="33"/>
      <c r="M1334" s="34"/>
      <c r="N1334" s="34"/>
      <c r="R1334" s="46"/>
      <c r="S1334" s="46"/>
      <c r="T1334" s="46"/>
      <c r="U1334" s="38"/>
      <c r="V1334" s="39"/>
      <c r="W1334" s="40"/>
      <c r="X1334" s="39"/>
      <c r="Y1334" s="41"/>
    </row>
    <row r="1335" s="5" customFormat="1" spans="5:25">
      <c r="E1335" s="46"/>
      <c r="G1335" s="33"/>
      <c r="M1335" s="34"/>
      <c r="N1335" s="34"/>
      <c r="R1335" s="46"/>
      <c r="S1335" s="46"/>
      <c r="T1335" s="46"/>
      <c r="U1335" s="38"/>
      <c r="V1335" s="39"/>
      <c r="W1335" s="40"/>
      <c r="X1335" s="39"/>
      <c r="Y1335" s="41"/>
    </row>
    <row r="1336" s="5" customFormat="1" spans="5:25">
      <c r="E1336" s="46"/>
      <c r="G1336" s="33"/>
      <c r="M1336" s="34"/>
      <c r="N1336" s="34"/>
      <c r="R1336" s="46"/>
      <c r="S1336" s="46"/>
      <c r="T1336" s="46"/>
      <c r="U1336" s="38"/>
      <c r="V1336" s="39"/>
      <c r="W1336" s="40"/>
      <c r="X1336" s="39"/>
      <c r="Y1336" s="41"/>
    </row>
    <row r="1337" s="5" customFormat="1" spans="5:25">
      <c r="E1337" s="46"/>
      <c r="G1337" s="33"/>
      <c r="M1337" s="34"/>
      <c r="N1337" s="34"/>
      <c r="R1337" s="46"/>
      <c r="S1337" s="46"/>
      <c r="T1337" s="46"/>
      <c r="U1337" s="38"/>
      <c r="V1337" s="39"/>
      <c r="W1337" s="40"/>
      <c r="X1337" s="39"/>
      <c r="Y1337" s="41"/>
    </row>
    <row r="1338" s="5" customFormat="1" spans="5:25">
      <c r="E1338" s="46"/>
      <c r="G1338" s="33"/>
      <c r="M1338" s="34"/>
      <c r="N1338" s="34"/>
      <c r="R1338" s="46"/>
      <c r="S1338" s="46"/>
      <c r="T1338" s="46"/>
      <c r="U1338" s="38"/>
      <c r="V1338" s="39"/>
      <c r="W1338" s="40"/>
      <c r="X1338" s="39"/>
      <c r="Y1338" s="41"/>
    </row>
    <row r="1339" s="5" customFormat="1" spans="5:25">
      <c r="E1339" s="46"/>
      <c r="G1339" s="33"/>
      <c r="M1339" s="34"/>
      <c r="N1339" s="34"/>
      <c r="R1339" s="46"/>
      <c r="S1339" s="46"/>
      <c r="T1339" s="46"/>
      <c r="U1339" s="38"/>
      <c r="V1339" s="39"/>
      <c r="W1339" s="40"/>
      <c r="X1339" s="39"/>
      <c r="Y1339" s="41"/>
    </row>
    <row r="1340" s="5" customFormat="1" spans="5:25">
      <c r="E1340" s="46"/>
      <c r="G1340" s="33"/>
      <c r="M1340" s="34"/>
      <c r="N1340" s="34"/>
      <c r="R1340" s="46"/>
      <c r="S1340" s="46"/>
      <c r="T1340" s="46"/>
      <c r="U1340" s="38"/>
      <c r="V1340" s="39"/>
      <c r="W1340" s="40"/>
      <c r="X1340" s="39"/>
      <c r="Y1340" s="41"/>
    </row>
    <row r="1341" s="5" customFormat="1" spans="5:25">
      <c r="E1341" s="46"/>
      <c r="G1341" s="33"/>
      <c r="M1341" s="34"/>
      <c r="N1341" s="34"/>
      <c r="R1341" s="46"/>
      <c r="S1341" s="46"/>
      <c r="T1341" s="46"/>
      <c r="U1341" s="38"/>
      <c r="V1341" s="39"/>
      <c r="W1341" s="40"/>
      <c r="X1341" s="39"/>
      <c r="Y1341" s="41"/>
    </row>
    <row r="1342" s="5" customFormat="1" spans="5:25">
      <c r="E1342" s="46"/>
      <c r="G1342" s="33"/>
      <c r="M1342" s="34"/>
      <c r="N1342" s="34"/>
      <c r="R1342" s="46"/>
      <c r="S1342" s="46"/>
      <c r="T1342" s="46"/>
      <c r="U1342" s="38"/>
      <c r="V1342" s="39"/>
      <c r="W1342" s="40"/>
      <c r="X1342" s="39"/>
      <c r="Y1342" s="41"/>
    </row>
    <row r="1343" s="5" customFormat="1" spans="5:25">
      <c r="E1343" s="46"/>
      <c r="G1343" s="33"/>
      <c r="M1343" s="34"/>
      <c r="N1343" s="34"/>
      <c r="R1343" s="46"/>
      <c r="S1343" s="46"/>
      <c r="T1343" s="46"/>
      <c r="U1343" s="38"/>
      <c r="V1343" s="39"/>
      <c r="W1343" s="40"/>
      <c r="X1343" s="39"/>
      <c r="Y1343" s="41"/>
    </row>
    <row r="1344" s="5" customFormat="1" spans="5:25">
      <c r="E1344" s="46"/>
      <c r="G1344" s="33"/>
      <c r="M1344" s="34"/>
      <c r="N1344" s="34"/>
      <c r="R1344" s="46"/>
      <c r="S1344" s="46"/>
      <c r="T1344" s="46"/>
      <c r="U1344" s="38"/>
      <c r="V1344" s="39"/>
      <c r="W1344" s="40"/>
      <c r="X1344" s="39"/>
      <c r="Y1344" s="41"/>
    </row>
    <row r="1345" s="5" customFormat="1" spans="5:25">
      <c r="E1345" s="46"/>
      <c r="G1345" s="33"/>
      <c r="M1345" s="34"/>
      <c r="N1345" s="34"/>
      <c r="R1345" s="46"/>
      <c r="S1345" s="46"/>
      <c r="T1345" s="46"/>
      <c r="U1345" s="38"/>
      <c r="V1345" s="39"/>
      <c r="W1345" s="40"/>
      <c r="X1345" s="39"/>
      <c r="Y1345" s="41"/>
    </row>
    <row r="1346" s="5" customFormat="1" spans="5:25">
      <c r="E1346" s="46"/>
      <c r="G1346" s="33"/>
      <c r="M1346" s="34"/>
      <c r="N1346" s="34"/>
      <c r="R1346" s="46"/>
      <c r="S1346" s="46"/>
      <c r="T1346" s="46"/>
      <c r="U1346" s="38"/>
      <c r="V1346" s="39"/>
      <c r="W1346" s="40"/>
      <c r="X1346" s="39"/>
      <c r="Y1346" s="41"/>
    </row>
    <row r="1347" s="5" customFormat="1" spans="5:25">
      <c r="E1347" s="46"/>
      <c r="G1347" s="33"/>
      <c r="M1347" s="34"/>
      <c r="N1347" s="34"/>
      <c r="R1347" s="46"/>
      <c r="S1347" s="46"/>
      <c r="T1347" s="46"/>
      <c r="U1347" s="38"/>
      <c r="V1347" s="39"/>
      <c r="W1347" s="40"/>
      <c r="X1347" s="39"/>
      <c r="Y1347" s="41"/>
    </row>
    <row r="1348" s="5" customFormat="1" spans="5:25">
      <c r="E1348" s="46"/>
      <c r="G1348" s="33"/>
      <c r="M1348" s="34"/>
      <c r="N1348" s="34"/>
      <c r="R1348" s="46"/>
      <c r="S1348" s="46"/>
      <c r="T1348" s="46"/>
      <c r="U1348" s="38"/>
      <c r="V1348" s="39"/>
      <c r="W1348" s="40"/>
      <c r="X1348" s="39"/>
      <c r="Y1348" s="41"/>
    </row>
    <row r="1349" s="5" customFormat="1" spans="5:25">
      <c r="E1349" s="46"/>
      <c r="G1349" s="33"/>
      <c r="M1349" s="34"/>
      <c r="N1349" s="34"/>
      <c r="R1349" s="46"/>
      <c r="S1349" s="46"/>
      <c r="T1349" s="46"/>
      <c r="U1349" s="38"/>
      <c r="V1349" s="39"/>
      <c r="W1349" s="40"/>
      <c r="X1349" s="39"/>
      <c r="Y1349" s="41"/>
    </row>
    <row r="1350" s="5" customFormat="1" spans="5:25">
      <c r="E1350" s="46"/>
      <c r="G1350" s="33"/>
      <c r="M1350" s="34"/>
      <c r="N1350" s="34"/>
      <c r="R1350" s="46"/>
      <c r="S1350" s="46"/>
      <c r="T1350" s="46"/>
      <c r="U1350" s="38"/>
      <c r="V1350" s="39"/>
      <c r="W1350" s="40"/>
      <c r="X1350" s="39"/>
      <c r="Y1350" s="41"/>
    </row>
    <row r="1351" s="5" customFormat="1" spans="5:25">
      <c r="E1351" s="46"/>
      <c r="G1351" s="33"/>
      <c r="M1351" s="34"/>
      <c r="N1351" s="34"/>
      <c r="R1351" s="46"/>
      <c r="S1351" s="46"/>
      <c r="T1351" s="46"/>
      <c r="U1351" s="38"/>
      <c r="V1351" s="39"/>
      <c r="W1351" s="40"/>
      <c r="X1351" s="39"/>
      <c r="Y1351" s="41"/>
    </row>
    <row r="1352" s="5" customFormat="1" spans="5:25">
      <c r="E1352" s="46"/>
      <c r="G1352" s="33"/>
      <c r="M1352" s="34"/>
      <c r="N1352" s="34"/>
      <c r="R1352" s="46"/>
      <c r="S1352" s="46"/>
      <c r="T1352" s="46"/>
      <c r="U1352" s="38"/>
      <c r="V1352" s="39"/>
      <c r="W1352" s="40"/>
      <c r="X1352" s="39"/>
      <c r="Y1352" s="41"/>
    </row>
    <row r="1353" s="5" customFormat="1" spans="5:25">
      <c r="E1353" s="46"/>
      <c r="G1353" s="33"/>
      <c r="M1353" s="34"/>
      <c r="N1353" s="34"/>
      <c r="R1353" s="46"/>
      <c r="S1353" s="46"/>
      <c r="T1353" s="46"/>
      <c r="U1353" s="38"/>
      <c r="V1353" s="39"/>
      <c r="W1353" s="40"/>
      <c r="X1353" s="39"/>
      <c r="Y1353" s="41"/>
    </row>
    <row r="1354" s="5" customFormat="1" spans="5:25">
      <c r="E1354" s="46"/>
      <c r="G1354" s="33"/>
      <c r="M1354" s="34"/>
      <c r="N1354" s="34"/>
      <c r="R1354" s="46"/>
      <c r="S1354" s="46"/>
      <c r="T1354" s="46"/>
      <c r="U1354" s="38"/>
      <c r="V1354" s="39"/>
      <c r="W1354" s="40"/>
      <c r="X1354" s="39"/>
      <c r="Y1354" s="41"/>
    </row>
    <row r="1355" s="5" customFormat="1" spans="5:25">
      <c r="E1355" s="46"/>
      <c r="G1355" s="33"/>
      <c r="M1355" s="34"/>
      <c r="N1355" s="34"/>
      <c r="R1355" s="46"/>
      <c r="S1355" s="46"/>
      <c r="T1355" s="46"/>
      <c r="U1355" s="38"/>
      <c r="V1355" s="39"/>
      <c r="W1355" s="40"/>
      <c r="X1355" s="39"/>
      <c r="Y1355" s="41"/>
    </row>
    <row r="1356" s="5" customFormat="1" spans="5:25">
      <c r="E1356" s="46"/>
      <c r="G1356" s="33"/>
      <c r="M1356" s="34"/>
      <c r="N1356" s="34"/>
      <c r="R1356" s="46"/>
      <c r="S1356" s="46"/>
      <c r="T1356" s="46"/>
      <c r="U1356" s="38"/>
      <c r="V1356" s="39"/>
      <c r="W1356" s="40"/>
      <c r="X1356" s="39"/>
      <c r="Y1356" s="41"/>
    </row>
    <row r="1357" s="5" customFormat="1" spans="5:25">
      <c r="E1357" s="46"/>
      <c r="G1357" s="33"/>
      <c r="M1357" s="34"/>
      <c r="N1357" s="34"/>
      <c r="R1357" s="46"/>
      <c r="S1357" s="46"/>
      <c r="T1357" s="46"/>
      <c r="U1357" s="38"/>
      <c r="V1357" s="39"/>
      <c r="W1357" s="40"/>
      <c r="X1357" s="39"/>
      <c r="Y1357" s="41"/>
    </row>
    <row r="1358" s="5" customFormat="1" spans="5:25">
      <c r="E1358" s="46"/>
      <c r="G1358" s="33"/>
      <c r="M1358" s="34"/>
      <c r="N1358" s="34"/>
      <c r="R1358" s="46"/>
      <c r="S1358" s="46"/>
      <c r="T1358" s="46"/>
      <c r="U1358" s="38"/>
      <c r="V1358" s="39"/>
      <c r="W1358" s="40"/>
      <c r="X1358" s="39"/>
      <c r="Y1358" s="41"/>
    </row>
    <row r="1359" s="5" customFormat="1" spans="5:25">
      <c r="E1359" s="46"/>
      <c r="G1359" s="33"/>
      <c r="M1359" s="34"/>
      <c r="N1359" s="34"/>
      <c r="R1359" s="46"/>
      <c r="S1359" s="46"/>
      <c r="T1359" s="46"/>
      <c r="U1359" s="38"/>
      <c r="V1359" s="39"/>
      <c r="W1359" s="40"/>
      <c r="X1359" s="39"/>
      <c r="Y1359" s="41"/>
    </row>
    <row r="1360" s="5" customFormat="1" spans="5:25">
      <c r="E1360" s="46"/>
      <c r="G1360" s="33"/>
      <c r="M1360" s="34"/>
      <c r="N1360" s="34"/>
      <c r="R1360" s="46"/>
      <c r="S1360" s="46"/>
      <c r="T1360" s="46"/>
      <c r="U1360" s="38"/>
      <c r="V1360" s="39"/>
      <c r="W1360" s="40"/>
      <c r="X1360" s="39"/>
      <c r="Y1360" s="41"/>
    </row>
    <row r="1361" s="5" customFormat="1" spans="5:25">
      <c r="E1361" s="46"/>
      <c r="G1361" s="33"/>
      <c r="M1361" s="34"/>
      <c r="N1361" s="34"/>
      <c r="R1361" s="46"/>
      <c r="S1361" s="46"/>
      <c r="T1361" s="46"/>
      <c r="U1361" s="38"/>
      <c r="V1361" s="39"/>
      <c r="W1361" s="40"/>
      <c r="X1361" s="39"/>
      <c r="Y1361" s="41"/>
    </row>
    <row r="1362" s="5" customFormat="1" spans="5:25">
      <c r="E1362" s="46"/>
      <c r="G1362" s="33"/>
      <c r="M1362" s="34"/>
      <c r="N1362" s="34"/>
      <c r="R1362" s="46"/>
      <c r="S1362" s="46"/>
      <c r="T1362" s="46"/>
      <c r="U1362" s="38"/>
      <c r="V1362" s="39"/>
      <c r="W1362" s="40"/>
      <c r="X1362" s="39"/>
      <c r="Y1362" s="41"/>
    </row>
    <row r="1363" s="5" customFormat="1" spans="5:25">
      <c r="E1363" s="46"/>
      <c r="G1363" s="33"/>
      <c r="M1363" s="34"/>
      <c r="N1363" s="34"/>
      <c r="R1363" s="46"/>
      <c r="S1363" s="46"/>
      <c r="T1363" s="46"/>
      <c r="U1363" s="38"/>
      <c r="V1363" s="39"/>
      <c r="W1363" s="40"/>
      <c r="X1363" s="39"/>
      <c r="Y1363" s="41"/>
    </row>
    <row r="1364" s="5" customFormat="1" spans="5:25">
      <c r="E1364" s="46"/>
      <c r="G1364" s="33"/>
      <c r="M1364" s="34"/>
      <c r="N1364" s="34"/>
      <c r="R1364" s="46"/>
      <c r="S1364" s="46"/>
      <c r="T1364" s="46"/>
      <c r="U1364" s="38"/>
      <c r="V1364" s="39"/>
      <c r="W1364" s="40"/>
      <c r="X1364" s="39"/>
      <c r="Y1364" s="41"/>
    </row>
    <row r="1365" s="5" customFormat="1" spans="5:25">
      <c r="E1365" s="46"/>
      <c r="G1365" s="33"/>
      <c r="M1365" s="34"/>
      <c r="N1365" s="34"/>
      <c r="R1365" s="46"/>
      <c r="S1365" s="46"/>
      <c r="T1365" s="46"/>
      <c r="U1365" s="38"/>
      <c r="V1365" s="39"/>
      <c r="W1365" s="40"/>
      <c r="X1365" s="39"/>
      <c r="Y1365" s="41"/>
    </row>
    <row r="1366" s="5" customFormat="1" spans="5:25">
      <c r="E1366" s="46"/>
      <c r="G1366" s="33"/>
      <c r="M1366" s="34"/>
      <c r="N1366" s="34"/>
      <c r="R1366" s="46"/>
      <c r="S1366" s="46"/>
      <c r="T1366" s="46"/>
      <c r="U1366" s="38"/>
      <c r="V1366" s="39"/>
      <c r="W1366" s="40"/>
      <c r="X1366" s="39"/>
      <c r="Y1366" s="41"/>
    </row>
    <row r="1367" s="5" customFormat="1" spans="5:25">
      <c r="E1367" s="46"/>
      <c r="G1367" s="33"/>
      <c r="M1367" s="34"/>
      <c r="N1367" s="34"/>
      <c r="R1367" s="46"/>
      <c r="S1367" s="46"/>
      <c r="T1367" s="46"/>
      <c r="U1367" s="38"/>
      <c r="V1367" s="39"/>
      <c r="W1367" s="40"/>
      <c r="X1367" s="39"/>
      <c r="Y1367" s="41"/>
    </row>
    <row r="1368" s="5" customFormat="1" spans="5:25">
      <c r="E1368" s="46"/>
      <c r="G1368" s="33"/>
      <c r="M1368" s="34"/>
      <c r="N1368" s="34"/>
      <c r="R1368" s="46"/>
      <c r="S1368" s="46"/>
      <c r="T1368" s="46"/>
      <c r="U1368" s="38"/>
      <c r="V1368" s="39"/>
      <c r="W1368" s="40"/>
      <c r="X1368" s="39"/>
      <c r="Y1368" s="41"/>
    </row>
    <row r="1369" s="5" customFormat="1" spans="5:25">
      <c r="E1369" s="46"/>
      <c r="G1369" s="33"/>
      <c r="M1369" s="34"/>
      <c r="N1369" s="34"/>
      <c r="R1369" s="46"/>
      <c r="S1369" s="46"/>
      <c r="T1369" s="46"/>
      <c r="U1369" s="38"/>
      <c r="V1369" s="39"/>
      <c r="W1369" s="40"/>
      <c r="X1369" s="39"/>
      <c r="Y1369" s="41"/>
    </row>
    <row r="1370" s="5" customFormat="1" spans="5:25">
      <c r="E1370" s="46"/>
      <c r="G1370" s="33"/>
      <c r="M1370" s="34"/>
      <c r="N1370" s="34"/>
      <c r="R1370" s="46"/>
      <c r="S1370" s="46"/>
      <c r="T1370" s="46"/>
      <c r="U1370" s="38"/>
      <c r="V1370" s="39"/>
      <c r="W1370" s="40"/>
      <c r="X1370" s="39"/>
      <c r="Y1370" s="41"/>
    </row>
    <row r="1371" s="5" customFormat="1" spans="5:25">
      <c r="E1371" s="46"/>
      <c r="G1371" s="33"/>
      <c r="M1371" s="34"/>
      <c r="N1371" s="34"/>
      <c r="R1371" s="46"/>
      <c r="S1371" s="46"/>
      <c r="T1371" s="46"/>
      <c r="U1371" s="38"/>
      <c r="V1371" s="39"/>
      <c r="W1371" s="40"/>
      <c r="X1371" s="39"/>
      <c r="Y1371" s="41"/>
    </row>
    <row r="1372" s="5" customFormat="1" spans="5:25">
      <c r="E1372" s="46"/>
      <c r="G1372" s="33"/>
      <c r="M1372" s="34"/>
      <c r="N1372" s="34"/>
      <c r="R1372" s="46"/>
      <c r="S1372" s="46"/>
      <c r="T1372" s="46"/>
      <c r="U1372" s="38"/>
      <c r="V1372" s="39"/>
      <c r="W1372" s="40"/>
      <c r="X1372" s="39"/>
      <c r="Y1372" s="41"/>
    </row>
    <row r="1373" s="5" customFormat="1" spans="5:25">
      <c r="E1373" s="46"/>
      <c r="G1373" s="33"/>
      <c r="M1373" s="34"/>
      <c r="N1373" s="34"/>
      <c r="R1373" s="46"/>
      <c r="S1373" s="46"/>
      <c r="T1373" s="46"/>
      <c r="U1373" s="38"/>
      <c r="V1373" s="39"/>
      <c r="W1373" s="40"/>
      <c r="X1373" s="39"/>
      <c r="Y1373" s="41"/>
    </row>
    <row r="1374" s="5" customFormat="1" spans="5:25">
      <c r="E1374" s="46"/>
      <c r="G1374" s="33"/>
      <c r="M1374" s="34"/>
      <c r="N1374" s="34"/>
      <c r="R1374" s="46"/>
      <c r="S1374" s="46"/>
      <c r="T1374" s="46"/>
      <c r="U1374" s="38"/>
      <c r="V1374" s="39"/>
      <c r="W1374" s="40"/>
      <c r="X1374" s="39"/>
      <c r="Y1374" s="41"/>
    </row>
    <row r="1375" s="5" customFormat="1" spans="5:25">
      <c r="E1375" s="46"/>
      <c r="G1375" s="33"/>
      <c r="M1375" s="34"/>
      <c r="N1375" s="34"/>
      <c r="R1375" s="46"/>
      <c r="S1375" s="46"/>
      <c r="T1375" s="46"/>
      <c r="U1375" s="38"/>
      <c r="V1375" s="39"/>
      <c r="W1375" s="40"/>
      <c r="X1375" s="39"/>
      <c r="Y1375" s="41"/>
    </row>
    <row r="1376" s="5" customFormat="1" spans="5:25">
      <c r="E1376" s="46"/>
      <c r="G1376" s="33"/>
      <c r="M1376" s="34"/>
      <c r="N1376" s="34"/>
      <c r="R1376" s="46"/>
      <c r="S1376" s="46"/>
      <c r="T1376" s="46"/>
      <c r="U1376" s="38"/>
      <c r="V1376" s="39"/>
      <c r="W1376" s="40"/>
      <c r="X1376" s="39"/>
      <c r="Y1376" s="41"/>
    </row>
    <row r="1377" s="5" customFormat="1" spans="5:25">
      <c r="E1377" s="46"/>
      <c r="G1377" s="33"/>
      <c r="M1377" s="34"/>
      <c r="N1377" s="34"/>
      <c r="R1377" s="46"/>
      <c r="S1377" s="46"/>
      <c r="T1377" s="46"/>
      <c r="U1377" s="38"/>
      <c r="V1377" s="39"/>
      <c r="W1377" s="40"/>
      <c r="X1377" s="39"/>
      <c r="Y1377" s="41"/>
    </row>
    <row r="1378" s="5" customFormat="1" spans="5:25">
      <c r="E1378" s="46"/>
      <c r="G1378" s="33"/>
      <c r="M1378" s="34"/>
      <c r="N1378" s="34"/>
      <c r="R1378" s="46"/>
      <c r="S1378" s="46"/>
      <c r="T1378" s="46"/>
      <c r="U1378" s="38"/>
      <c r="V1378" s="39"/>
      <c r="W1378" s="40"/>
      <c r="X1378" s="39"/>
      <c r="Y1378" s="41"/>
    </row>
    <row r="1379" s="5" customFormat="1" spans="5:25">
      <c r="E1379" s="46"/>
      <c r="G1379" s="33"/>
      <c r="M1379" s="34"/>
      <c r="N1379" s="34"/>
      <c r="R1379" s="46"/>
      <c r="S1379" s="46"/>
      <c r="T1379" s="46"/>
      <c r="U1379" s="38"/>
      <c r="V1379" s="39"/>
      <c r="W1379" s="40"/>
      <c r="X1379" s="39"/>
      <c r="Y1379" s="41"/>
    </row>
    <row r="1380" s="5" customFormat="1" spans="5:25">
      <c r="E1380" s="46"/>
      <c r="G1380" s="33"/>
      <c r="M1380" s="34"/>
      <c r="N1380" s="34"/>
      <c r="R1380" s="46"/>
      <c r="S1380" s="46"/>
      <c r="T1380" s="46"/>
      <c r="U1380" s="38"/>
      <c r="V1380" s="39"/>
      <c r="W1380" s="40"/>
      <c r="X1380" s="39"/>
      <c r="Y1380" s="41"/>
    </row>
    <row r="1381" s="5" customFormat="1" spans="5:25">
      <c r="E1381" s="46"/>
      <c r="G1381" s="33"/>
      <c r="M1381" s="34"/>
      <c r="N1381" s="34"/>
      <c r="R1381" s="46"/>
      <c r="S1381" s="46"/>
      <c r="T1381" s="46"/>
      <c r="U1381" s="38"/>
      <c r="V1381" s="39"/>
      <c r="W1381" s="40"/>
      <c r="X1381" s="39"/>
      <c r="Y1381" s="41"/>
    </row>
    <row r="1382" s="5" customFormat="1" spans="5:25">
      <c r="E1382" s="46"/>
      <c r="G1382" s="33"/>
      <c r="M1382" s="34"/>
      <c r="N1382" s="34"/>
      <c r="R1382" s="46"/>
      <c r="S1382" s="46"/>
      <c r="T1382" s="46"/>
      <c r="U1382" s="38"/>
      <c r="V1382" s="39"/>
      <c r="W1382" s="40"/>
      <c r="X1382" s="39"/>
      <c r="Y1382" s="41"/>
    </row>
    <row r="1383" s="5" customFormat="1" spans="5:25">
      <c r="E1383" s="46"/>
      <c r="G1383" s="33"/>
      <c r="M1383" s="34"/>
      <c r="N1383" s="34"/>
      <c r="R1383" s="46"/>
      <c r="S1383" s="46"/>
      <c r="T1383" s="46"/>
      <c r="U1383" s="38"/>
      <c r="V1383" s="39"/>
      <c r="W1383" s="40"/>
      <c r="X1383" s="39"/>
      <c r="Y1383" s="41"/>
    </row>
    <row r="1384" s="5" customFormat="1" spans="5:25">
      <c r="E1384" s="46"/>
      <c r="G1384" s="33"/>
      <c r="M1384" s="34"/>
      <c r="N1384" s="34"/>
      <c r="R1384" s="46"/>
      <c r="S1384" s="46"/>
      <c r="T1384" s="46"/>
      <c r="U1384" s="38"/>
      <c r="V1384" s="39"/>
      <c r="W1384" s="40"/>
      <c r="X1384" s="39"/>
      <c r="Y1384" s="41"/>
    </row>
    <row r="1385" s="5" customFormat="1" spans="5:25">
      <c r="E1385" s="46"/>
      <c r="G1385" s="33"/>
      <c r="M1385" s="34"/>
      <c r="N1385" s="34"/>
      <c r="R1385" s="46"/>
      <c r="S1385" s="46"/>
      <c r="T1385" s="46"/>
      <c r="U1385" s="38"/>
      <c r="V1385" s="39"/>
      <c r="W1385" s="40"/>
      <c r="X1385" s="39"/>
      <c r="Y1385" s="41"/>
    </row>
    <row r="1386" s="5" customFormat="1" spans="5:25">
      <c r="E1386" s="46"/>
      <c r="G1386" s="33"/>
      <c r="M1386" s="34"/>
      <c r="N1386" s="34"/>
      <c r="R1386" s="46"/>
      <c r="S1386" s="46"/>
      <c r="T1386" s="46"/>
      <c r="U1386" s="38"/>
      <c r="V1386" s="39"/>
      <c r="W1386" s="40"/>
      <c r="X1386" s="39"/>
      <c r="Y1386" s="41"/>
    </row>
    <row r="1387" s="5" customFormat="1" spans="5:25">
      <c r="E1387" s="46"/>
      <c r="G1387" s="33"/>
      <c r="M1387" s="34"/>
      <c r="N1387" s="34"/>
      <c r="R1387" s="46"/>
      <c r="S1387" s="46"/>
      <c r="T1387" s="46"/>
      <c r="U1387" s="38"/>
      <c r="V1387" s="39"/>
      <c r="W1387" s="40"/>
      <c r="X1387" s="39"/>
      <c r="Y1387" s="41"/>
    </row>
    <row r="1388" s="5" customFormat="1" spans="5:25">
      <c r="E1388" s="46"/>
      <c r="G1388" s="33"/>
      <c r="M1388" s="34"/>
      <c r="N1388" s="34"/>
      <c r="R1388" s="46"/>
      <c r="S1388" s="46"/>
      <c r="T1388" s="46"/>
      <c r="U1388" s="38"/>
      <c r="V1388" s="39"/>
      <c r="W1388" s="40"/>
      <c r="X1388" s="39"/>
      <c r="Y1388" s="41"/>
    </row>
    <row r="1389" s="5" customFormat="1" spans="5:25">
      <c r="E1389" s="46"/>
      <c r="G1389" s="33"/>
      <c r="M1389" s="34"/>
      <c r="N1389" s="34"/>
      <c r="R1389" s="46"/>
      <c r="S1389" s="46"/>
      <c r="T1389" s="46"/>
      <c r="U1389" s="38"/>
      <c r="V1389" s="39"/>
      <c r="W1389" s="40"/>
      <c r="X1389" s="39"/>
      <c r="Y1389" s="41"/>
    </row>
    <row r="1390" s="5" customFormat="1" spans="5:25">
      <c r="E1390" s="46"/>
      <c r="G1390" s="33"/>
      <c r="M1390" s="34"/>
      <c r="N1390" s="34"/>
      <c r="R1390" s="46"/>
      <c r="S1390" s="46"/>
      <c r="T1390" s="46"/>
      <c r="U1390" s="38"/>
      <c r="V1390" s="39"/>
      <c r="W1390" s="40"/>
      <c r="X1390" s="39"/>
      <c r="Y1390" s="41"/>
    </row>
    <row r="1391" s="5" customFormat="1" spans="5:25">
      <c r="E1391" s="46"/>
      <c r="G1391" s="33"/>
      <c r="M1391" s="34"/>
      <c r="N1391" s="34"/>
      <c r="R1391" s="46"/>
      <c r="S1391" s="46"/>
      <c r="T1391" s="46"/>
      <c r="U1391" s="38"/>
      <c r="V1391" s="39"/>
      <c r="W1391" s="40"/>
      <c r="X1391" s="39"/>
      <c r="Y1391" s="41"/>
    </row>
    <row r="1392" s="5" customFormat="1" spans="5:25">
      <c r="E1392" s="46"/>
      <c r="G1392" s="33"/>
      <c r="M1392" s="34"/>
      <c r="N1392" s="34"/>
      <c r="R1392" s="46"/>
      <c r="S1392" s="46"/>
      <c r="T1392" s="46"/>
      <c r="U1392" s="38"/>
      <c r="V1392" s="39"/>
      <c r="W1392" s="40"/>
      <c r="X1392" s="39"/>
      <c r="Y1392" s="41"/>
    </row>
    <row r="1393" s="5" customFormat="1" spans="5:25">
      <c r="E1393" s="46"/>
      <c r="G1393" s="33"/>
      <c r="M1393" s="34"/>
      <c r="N1393" s="34"/>
      <c r="R1393" s="46"/>
      <c r="S1393" s="46"/>
      <c r="T1393" s="46"/>
      <c r="U1393" s="38"/>
      <c r="V1393" s="39"/>
      <c r="W1393" s="40"/>
      <c r="X1393" s="39"/>
      <c r="Y1393" s="41"/>
    </row>
    <row r="1394" s="5" customFormat="1" spans="5:25">
      <c r="E1394" s="46"/>
      <c r="G1394" s="33"/>
      <c r="M1394" s="34"/>
      <c r="N1394" s="34"/>
      <c r="R1394" s="46"/>
      <c r="S1394" s="46"/>
      <c r="T1394" s="46"/>
      <c r="U1394" s="38"/>
      <c r="V1394" s="39"/>
      <c r="W1394" s="40"/>
      <c r="X1394" s="39"/>
      <c r="Y1394" s="41"/>
    </row>
    <row r="1395" s="5" customFormat="1" spans="5:25">
      <c r="E1395" s="46"/>
      <c r="G1395" s="33"/>
      <c r="M1395" s="34"/>
      <c r="N1395" s="34"/>
      <c r="R1395" s="46"/>
      <c r="S1395" s="46"/>
      <c r="T1395" s="46"/>
      <c r="U1395" s="38"/>
      <c r="V1395" s="39"/>
      <c r="W1395" s="40"/>
      <c r="X1395" s="39"/>
      <c r="Y1395" s="41"/>
    </row>
    <row r="1396" s="5" customFormat="1" spans="5:25">
      <c r="E1396" s="46"/>
      <c r="G1396" s="33"/>
      <c r="M1396" s="34"/>
      <c r="N1396" s="34"/>
      <c r="R1396" s="46"/>
      <c r="S1396" s="46"/>
      <c r="T1396" s="46"/>
      <c r="U1396" s="38"/>
      <c r="V1396" s="39"/>
      <c r="W1396" s="40"/>
      <c r="X1396" s="39"/>
      <c r="Y1396" s="41"/>
    </row>
    <row r="1397" s="5" customFormat="1" spans="5:25">
      <c r="E1397" s="46"/>
      <c r="G1397" s="33"/>
      <c r="M1397" s="34"/>
      <c r="N1397" s="34"/>
      <c r="R1397" s="46"/>
      <c r="S1397" s="46"/>
      <c r="T1397" s="46"/>
      <c r="U1397" s="38"/>
      <c r="V1397" s="39"/>
      <c r="W1397" s="40"/>
      <c r="X1397" s="39"/>
      <c r="Y1397" s="41"/>
    </row>
    <row r="1398" s="5" customFormat="1" spans="5:25">
      <c r="E1398" s="46"/>
      <c r="G1398" s="33"/>
      <c r="M1398" s="34"/>
      <c r="N1398" s="34"/>
      <c r="R1398" s="46"/>
      <c r="S1398" s="46"/>
      <c r="T1398" s="46"/>
      <c r="U1398" s="38"/>
      <c r="V1398" s="39"/>
      <c r="W1398" s="40"/>
      <c r="X1398" s="39"/>
      <c r="Y1398" s="41"/>
    </row>
    <row r="1399" s="5" customFormat="1" spans="5:25">
      <c r="E1399" s="46"/>
      <c r="G1399" s="33"/>
      <c r="M1399" s="34"/>
      <c r="N1399" s="34"/>
      <c r="R1399" s="46"/>
      <c r="S1399" s="46"/>
      <c r="T1399" s="46"/>
      <c r="U1399" s="38"/>
      <c r="V1399" s="39"/>
      <c r="W1399" s="40"/>
      <c r="X1399" s="39"/>
      <c r="Y1399" s="41"/>
    </row>
    <row r="1400" s="5" customFormat="1" spans="5:25">
      <c r="E1400" s="46"/>
      <c r="G1400" s="33"/>
      <c r="M1400" s="34"/>
      <c r="N1400" s="34"/>
      <c r="R1400" s="46"/>
      <c r="S1400" s="46"/>
      <c r="T1400" s="46"/>
      <c r="U1400" s="38"/>
      <c r="V1400" s="39"/>
      <c r="W1400" s="40"/>
      <c r="X1400" s="39"/>
      <c r="Y1400" s="41"/>
    </row>
    <row r="1401" s="5" customFormat="1" spans="5:25">
      <c r="E1401" s="46"/>
      <c r="G1401" s="33"/>
      <c r="M1401" s="34"/>
      <c r="N1401" s="34"/>
      <c r="R1401" s="46"/>
      <c r="S1401" s="46"/>
      <c r="T1401" s="46"/>
      <c r="U1401" s="38"/>
      <c r="V1401" s="39"/>
      <c r="W1401" s="40"/>
      <c r="X1401" s="39"/>
      <c r="Y1401" s="41"/>
    </row>
    <row r="1402" s="5" customFormat="1" spans="5:25">
      <c r="E1402" s="46"/>
      <c r="G1402" s="33"/>
      <c r="M1402" s="34"/>
      <c r="N1402" s="34"/>
      <c r="R1402" s="46"/>
      <c r="S1402" s="46"/>
      <c r="T1402" s="46"/>
      <c r="U1402" s="38"/>
      <c r="V1402" s="39"/>
      <c r="W1402" s="40"/>
      <c r="X1402" s="39"/>
      <c r="Y1402" s="41"/>
    </row>
    <row r="1403" s="5" customFormat="1" spans="5:25">
      <c r="E1403" s="46"/>
      <c r="G1403" s="33"/>
      <c r="M1403" s="34"/>
      <c r="N1403" s="34"/>
      <c r="R1403" s="46"/>
      <c r="S1403" s="46"/>
      <c r="T1403" s="46"/>
      <c r="U1403" s="38"/>
      <c r="V1403" s="39"/>
      <c r="W1403" s="40"/>
      <c r="X1403" s="39"/>
      <c r="Y1403" s="41"/>
    </row>
    <row r="1404" s="5" customFormat="1" spans="5:25">
      <c r="E1404" s="46"/>
      <c r="G1404" s="33"/>
      <c r="M1404" s="34"/>
      <c r="N1404" s="34"/>
      <c r="R1404" s="46"/>
      <c r="S1404" s="46"/>
      <c r="T1404" s="46"/>
      <c r="U1404" s="38"/>
      <c r="V1404" s="39"/>
      <c r="W1404" s="40"/>
      <c r="X1404" s="39"/>
      <c r="Y1404" s="41"/>
    </row>
    <row r="1405" s="5" customFormat="1" spans="5:25">
      <c r="E1405" s="46"/>
      <c r="G1405" s="33"/>
      <c r="M1405" s="34"/>
      <c r="N1405" s="34"/>
      <c r="R1405" s="46"/>
      <c r="S1405" s="46"/>
      <c r="T1405" s="46"/>
      <c r="U1405" s="38"/>
      <c r="V1405" s="39"/>
      <c r="W1405" s="40"/>
      <c r="X1405" s="39"/>
      <c r="Y1405" s="41"/>
    </row>
    <row r="1406" s="5" customFormat="1" spans="5:25">
      <c r="E1406" s="46"/>
      <c r="G1406" s="33"/>
      <c r="M1406" s="34"/>
      <c r="N1406" s="34"/>
      <c r="R1406" s="46"/>
      <c r="S1406" s="46"/>
      <c r="T1406" s="46"/>
      <c r="U1406" s="38"/>
      <c r="V1406" s="39"/>
      <c r="W1406" s="40"/>
      <c r="X1406" s="39"/>
      <c r="Y1406" s="41"/>
    </row>
    <row r="1407" s="5" customFormat="1" spans="5:25">
      <c r="E1407" s="46"/>
      <c r="G1407" s="33"/>
      <c r="M1407" s="34"/>
      <c r="N1407" s="34"/>
      <c r="R1407" s="46"/>
      <c r="S1407" s="46"/>
      <c r="T1407" s="46"/>
      <c r="U1407" s="38"/>
      <c r="V1407" s="39"/>
      <c r="W1407" s="40"/>
      <c r="X1407" s="39"/>
      <c r="Y1407" s="41"/>
    </row>
    <row r="1408" s="5" customFormat="1" spans="5:25">
      <c r="E1408" s="46"/>
      <c r="G1408" s="33"/>
      <c r="M1408" s="34"/>
      <c r="N1408" s="34"/>
      <c r="R1408" s="46"/>
      <c r="S1408" s="46"/>
      <c r="T1408" s="46"/>
      <c r="U1408" s="38"/>
      <c r="V1408" s="39"/>
      <c r="W1408" s="40"/>
      <c r="X1408" s="39"/>
      <c r="Y1408" s="41"/>
    </row>
    <row r="1409" s="5" customFormat="1" spans="5:25">
      <c r="E1409" s="46"/>
      <c r="G1409" s="33"/>
      <c r="M1409" s="34"/>
      <c r="N1409" s="34"/>
      <c r="R1409" s="46"/>
      <c r="S1409" s="46"/>
      <c r="T1409" s="46"/>
      <c r="U1409" s="38"/>
      <c r="V1409" s="39"/>
      <c r="W1409" s="40"/>
      <c r="X1409" s="39"/>
      <c r="Y1409" s="41"/>
    </row>
    <row r="1410" s="5" customFormat="1" spans="5:25">
      <c r="E1410" s="46"/>
      <c r="G1410" s="33"/>
      <c r="M1410" s="34"/>
      <c r="N1410" s="34"/>
      <c r="R1410" s="46"/>
      <c r="S1410" s="46"/>
      <c r="T1410" s="46"/>
      <c r="U1410" s="38"/>
      <c r="V1410" s="39"/>
      <c r="W1410" s="40"/>
      <c r="X1410" s="39"/>
      <c r="Y1410" s="41"/>
    </row>
    <row r="1411" s="5" customFormat="1" spans="5:25">
      <c r="E1411" s="46"/>
      <c r="G1411" s="33"/>
      <c r="M1411" s="34"/>
      <c r="N1411" s="34"/>
      <c r="R1411" s="46"/>
      <c r="S1411" s="46"/>
      <c r="T1411" s="46"/>
      <c r="U1411" s="38"/>
      <c r="V1411" s="39"/>
      <c r="W1411" s="40"/>
      <c r="X1411" s="39"/>
      <c r="Y1411" s="41"/>
    </row>
    <row r="1412" s="5" customFormat="1" spans="5:25">
      <c r="E1412" s="46"/>
      <c r="G1412" s="33"/>
      <c r="M1412" s="34"/>
      <c r="N1412" s="34"/>
      <c r="R1412" s="46"/>
      <c r="S1412" s="46"/>
      <c r="T1412" s="46"/>
      <c r="U1412" s="38"/>
      <c r="V1412" s="39"/>
      <c r="W1412" s="40"/>
      <c r="X1412" s="39"/>
      <c r="Y1412" s="41"/>
    </row>
    <row r="1413" s="5" customFormat="1" spans="5:25">
      <c r="E1413" s="46"/>
      <c r="G1413" s="33"/>
      <c r="M1413" s="34"/>
      <c r="N1413" s="34"/>
      <c r="R1413" s="46"/>
      <c r="S1413" s="46"/>
      <c r="T1413" s="46"/>
      <c r="U1413" s="38"/>
      <c r="V1413" s="39"/>
      <c r="W1413" s="40"/>
      <c r="X1413" s="39"/>
      <c r="Y1413" s="41"/>
    </row>
    <row r="1414" s="5" customFormat="1" spans="5:25">
      <c r="E1414" s="46"/>
      <c r="G1414" s="33"/>
      <c r="M1414" s="34"/>
      <c r="N1414" s="34"/>
      <c r="R1414" s="46"/>
      <c r="S1414" s="46"/>
      <c r="T1414" s="46"/>
      <c r="U1414" s="38"/>
      <c r="V1414" s="39"/>
      <c r="W1414" s="40"/>
      <c r="X1414" s="39"/>
      <c r="Y1414" s="41"/>
    </row>
    <row r="1415" s="5" customFormat="1" spans="5:25">
      <c r="E1415" s="46"/>
      <c r="G1415" s="33"/>
      <c r="M1415" s="34"/>
      <c r="N1415" s="34"/>
      <c r="R1415" s="46"/>
      <c r="S1415" s="46"/>
      <c r="T1415" s="46"/>
      <c r="U1415" s="38"/>
      <c r="V1415" s="39"/>
      <c r="W1415" s="40"/>
      <c r="X1415" s="39"/>
      <c r="Y1415" s="41"/>
    </row>
    <row r="1416" s="5" customFormat="1" spans="5:25">
      <c r="E1416" s="46"/>
      <c r="G1416" s="33"/>
      <c r="M1416" s="34"/>
      <c r="N1416" s="34"/>
      <c r="R1416" s="46"/>
      <c r="S1416" s="46"/>
      <c r="T1416" s="46"/>
      <c r="U1416" s="38"/>
      <c r="V1416" s="39"/>
      <c r="W1416" s="40"/>
      <c r="X1416" s="39"/>
      <c r="Y1416" s="41"/>
    </row>
    <row r="1417" s="5" customFormat="1" spans="5:25">
      <c r="E1417" s="46"/>
      <c r="G1417" s="33"/>
      <c r="M1417" s="34"/>
      <c r="N1417" s="34"/>
      <c r="R1417" s="46"/>
      <c r="S1417" s="46"/>
      <c r="T1417" s="46"/>
      <c r="U1417" s="38"/>
      <c r="V1417" s="39"/>
      <c r="W1417" s="40"/>
      <c r="X1417" s="39"/>
      <c r="Y1417" s="41"/>
    </row>
    <row r="1418" s="5" customFormat="1" spans="5:25">
      <c r="E1418" s="46"/>
      <c r="G1418" s="33"/>
      <c r="M1418" s="34"/>
      <c r="N1418" s="34"/>
      <c r="R1418" s="46"/>
      <c r="S1418" s="46"/>
      <c r="T1418" s="46"/>
      <c r="U1418" s="38"/>
      <c r="V1418" s="39"/>
      <c r="W1418" s="40"/>
      <c r="X1418" s="39"/>
      <c r="Y1418" s="41"/>
    </row>
    <row r="1419" s="5" customFormat="1" spans="5:25">
      <c r="E1419" s="46"/>
      <c r="G1419" s="33"/>
      <c r="M1419" s="34"/>
      <c r="N1419" s="34"/>
      <c r="R1419" s="46"/>
      <c r="S1419" s="46"/>
      <c r="T1419" s="46"/>
      <c r="U1419" s="38"/>
      <c r="V1419" s="39"/>
      <c r="W1419" s="40"/>
      <c r="X1419" s="39"/>
      <c r="Y1419" s="41"/>
    </row>
    <row r="1420" s="5" customFormat="1" spans="5:25">
      <c r="E1420" s="46"/>
      <c r="G1420" s="33"/>
      <c r="M1420" s="34"/>
      <c r="N1420" s="34"/>
      <c r="R1420" s="46"/>
      <c r="S1420" s="46"/>
      <c r="T1420" s="46"/>
      <c r="U1420" s="38"/>
      <c r="V1420" s="39"/>
      <c r="W1420" s="40"/>
      <c r="X1420" s="39"/>
      <c r="Y1420" s="41"/>
    </row>
    <row r="1421" s="5" customFormat="1" spans="5:25">
      <c r="E1421" s="46"/>
      <c r="G1421" s="33"/>
      <c r="M1421" s="34"/>
      <c r="N1421" s="34"/>
      <c r="R1421" s="46"/>
      <c r="S1421" s="46"/>
      <c r="T1421" s="46"/>
      <c r="U1421" s="38"/>
      <c r="V1421" s="39"/>
      <c r="W1421" s="40"/>
      <c r="X1421" s="39"/>
      <c r="Y1421" s="41"/>
    </row>
    <row r="1422" s="5" customFormat="1" spans="5:25">
      <c r="E1422" s="46"/>
      <c r="G1422" s="33"/>
      <c r="M1422" s="34"/>
      <c r="N1422" s="34"/>
      <c r="R1422" s="46"/>
      <c r="S1422" s="46"/>
      <c r="T1422" s="46"/>
      <c r="U1422" s="38"/>
      <c r="V1422" s="39"/>
      <c r="W1422" s="40"/>
      <c r="X1422" s="39"/>
      <c r="Y1422" s="41"/>
    </row>
    <row r="1423" s="5" customFormat="1" spans="5:25">
      <c r="E1423" s="46"/>
      <c r="G1423" s="33"/>
      <c r="M1423" s="34"/>
      <c r="N1423" s="34"/>
      <c r="R1423" s="46"/>
      <c r="S1423" s="46"/>
      <c r="T1423" s="46"/>
      <c r="U1423" s="38"/>
      <c r="V1423" s="39"/>
      <c r="W1423" s="40"/>
      <c r="X1423" s="39"/>
      <c r="Y1423" s="41"/>
    </row>
    <row r="1424" s="5" customFormat="1" spans="5:25">
      <c r="E1424" s="46"/>
      <c r="G1424" s="33"/>
      <c r="M1424" s="34"/>
      <c r="N1424" s="34"/>
      <c r="R1424" s="46"/>
      <c r="S1424" s="46"/>
      <c r="T1424" s="46"/>
      <c r="U1424" s="38"/>
      <c r="V1424" s="39"/>
      <c r="W1424" s="40"/>
      <c r="X1424" s="39"/>
      <c r="Y1424" s="41"/>
    </row>
    <row r="1425" s="5" customFormat="1" spans="5:25">
      <c r="E1425" s="46"/>
      <c r="G1425" s="33"/>
      <c r="M1425" s="34"/>
      <c r="N1425" s="34"/>
      <c r="R1425" s="46"/>
      <c r="S1425" s="46"/>
      <c r="T1425" s="46"/>
      <c r="U1425" s="38"/>
      <c r="V1425" s="39"/>
      <c r="W1425" s="40"/>
      <c r="X1425" s="39"/>
      <c r="Y1425" s="41"/>
    </row>
    <row r="1426" s="5" customFormat="1" spans="5:25">
      <c r="E1426" s="46"/>
      <c r="G1426" s="33"/>
      <c r="M1426" s="34"/>
      <c r="N1426" s="34"/>
      <c r="R1426" s="46"/>
      <c r="S1426" s="46"/>
      <c r="T1426" s="46"/>
      <c r="U1426" s="38"/>
      <c r="V1426" s="39"/>
      <c r="W1426" s="40"/>
      <c r="X1426" s="39"/>
      <c r="Y1426" s="41"/>
    </row>
    <row r="1427" s="5" customFormat="1" spans="5:25">
      <c r="E1427" s="46"/>
      <c r="G1427" s="33"/>
      <c r="M1427" s="34"/>
      <c r="N1427" s="34"/>
      <c r="R1427" s="46"/>
      <c r="S1427" s="46"/>
      <c r="T1427" s="46"/>
      <c r="U1427" s="38"/>
      <c r="V1427" s="39"/>
      <c r="W1427" s="40"/>
      <c r="X1427" s="39"/>
      <c r="Y1427" s="41"/>
    </row>
    <row r="1428" s="5" customFormat="1" spans="5:25">
      <c r="E1428" s="46"/>
      <c r="G1428" s="33"/>
      <c r="M1428" s="34"/>
      <c r="N1428" s="34"/>
      <c r="R1428" s="46"/>
      <c r="S1428" s="46"/>
      <c r="T1428" s="46"/>
      <c r="U1428" s="38"/>
      <c r="V1428" s="39"/>
      <c r="W1428" s="40"/>
      <c r="X1428" s="39"/>
      <c r="Y1428" s="41"/>
    </row>
    <row r="1429" s="5" customFormat="1" spans="5:25">
      <c r="E1429" s="46"/>
      <c r="G1429" s="33"/>
      <c r="M1429" s="34"/>
      <c r="N1429" s="34"/>
      <c r="R1429" s="46"/>
      <c r="S1429" s="46"/>
      <c r="T1429" s="46"/>
      <c r="U1429" s="38"/>
      <c r="V1429" s="39"/>
      <c r="W1429" s="40"/>
      <c r="X1429" s="39"/>
      <c r="Y1429" s="41"/>
    </row>
    <row r="1430" s="5" customFormat="1" spans="5:25">
      <c r="E1430" s="46"/>
      <c r="G1430" s="33"/>
      <c r="M1430" s="34"/>
      <c r="N1430" s="34"/>
      <c r="R1430" s="46"/>
      <c r="S1430" s="46"/>
      <c r="T1430" s="46"/>
      <c r="U1430" s="38"/>
      <c r="V1430" s="39"/>
      <c r="W1430" s="40"/>
      <c r="X1430" s="39"/>
      <c r="Y1430" s="41"/>
    </row>
    <row r="1431" s="5" customFormat="1" spans="5:25">
      <c r="E1431" s="46"/>
      <c r="G1431" s="33"/>
      <c r="M1431" s="34"/>
      <c r="N1431" s="34"/>
      <c r="R1431" s="46"/>
      <c r="S1431" s="46"/>
      <c r="T1431" s="46"/>
      <c r="U1431" s="38"/>
      <c r="V1431" s="39"/>
      <c r="W1431" s="40"/>
      <c r="X1431" s="39"/>
      <c r="Y1431" s="41"/>
    </row>
    <row r="1432" s="5" customFormat="1" spans="5:25">
      <c r="E1432" s="46"/>
      <c r="G1432" s="33"/>
      <c r="M1432" s="34"/>
      <c r="N1432" s="34"/>
      <c r="R1432" s="46"/>
      <c r="S1432" s="46"/>
      <c r="T1432" s="46"/>
      <c r="U1432" s="38"/>
      <c r="V1432" s="39"/>
      <c r="W1432" s="40"/>
      <c r="X1432" s="39"/>
      <c r="Y1432" s="41"/>
    </row>
    <row r="1433" s="5" customFormat="1" spans="5:25">
      <c r="E1433" s="46"/>
      <c r="G1433" s="33"/>
      <c r="M1433" s="34"/>
      <c r="N1433" s="34"/>
      <c r="R1433" s="46"/>
      <c r="S1433" s="46"/>
      <c r="T1433" s="46"/>
      <c r="U1433" s="38"/>
      <c r="V1433" s="39"/>
      <c r="W1433" s="40"/>
      <c r="X1433" s="39"/>
      <c r="Y1433" s="41"/>
    </row>
    <row r="1434" s="5" customFormat="1" spans="5:25">
      <c r="E1434" s="46"/>
      <c r="G1434" s="33"/>
      <c r="M1434" s="34"/>
      <c r="N1434" s="34"/>
      <c r="R1434" s="46"/>
      <c r="S1434" s="46"/>
      <c r="T1434" s="46"/>
      <c r="U1434" s="38"/>
      <c r="V1434" s="39"/>
      <c r="W1434" s="40"/>
      <c r="X1434" s="39"/>
      <c r="Y1434" s="41"/>
    </row>
    <row r="1435" s="5" customFormat="1" spans="5:25">
      <c r="E1435" s="46"/>
      <c r="G1435" s="33"/>
      <c r="M1435" s="34"/>
      <c r="N1435" s="34"/>
      <c r="R1435" s="46"/>
      <c r="S1435" s="46"/>
      <c r="T1435" s="46"/>
      <c r="U1435" s="38"/>
      <c r="V1435" s="39"/>
      <c r="W1435" s="40"/>
      <c r="X1435" s="39"/>
      <c r="Y1435" s="41"/>
    </row>
    <row r="1436" s="5" customFormat="1" spans="5:25">
      <c r="E1436" s="46"/>
      <c r="G1436" s="33"/>
      <c r="M1436" s="34"/>
      <c r="N1436" s="34"/>
      <c r="R1436" s="46"/>
      <c r="S1436" s="46"/>
      <c r="T1436" s="46"/>
      <c r="U1436" s="38"/>
      <c r="V1436" s="39"/>
      <c r="W1436" s="40"/>
      <c r="X1436" s="39"/>
      <c r="Y1436" s="41"/>
    </row>
    <row r="1437" s="5" customFormat="1" spans="5:25">
      <c r="E1437" s="46"/>
      <c r="G1437" s="33"/>
      <c r="M1437" s="34"/>
      <c r="N1437" s="34"/>
      <c r="R1437" s="46"/>
      <c r="S1437" s="46"/>
      <c r="T1437" s="46"/>
      <c r="U1437" s="38"/>
      <c r="V1437" s="39"/>
      <c r="W1437" s="40"/>
      <c r="X1437" s="39"/>
      <c r="Y1437" s="41"/>
    </row>
    <row r="1438" s="5" customFormat="1" spans="5:25">
      <c r="E1438" s="46"/>
      <c r="G1438" s="33"/>
      <c r="M1438" s="34"/>
      <c r="N1438" s="34"/>
      <c r="R1438" s="46"/>
      <c r="S1438" s="46"/>
      <c r="T1438" s="46"/>
      <c r="U1438" s="38"/>
      <c r="V1438" s="39"/>
      <c r="W1438" s="40"/>
      <c r="X1438" s="39"/>
      <c r="Y1438" s="41"/>
    </row>
    <row r="1439" s="5" customFormat="1" spans="5:25">
      <c r="E1439" s="46"/>
      <c r="G1439" s="33"/>
      <c r="M1439" s="34"/>
      <c r="N1439" s="34"/>
      <c r="R1439" s="46"/>
      <c r="S1439" s="46"/>
      <c r="T1439" s="46"/>
      <c r="U1439" s="38"/>
      <c r="V1439" s="39"/>
      <c r="W1439" s="40"/>
      <c r="X1439" s="39"/>
      <c r="Y1439" s="41"/>
    </row>
    <row r="1440" s="5" customFormat="1" spans="5:25">
      <c r="E1440" s="46"/>
      <c r="G1440" s="33"/>
      <c r="M1440" s="34"/>
      <c r="N1440" s="34"/>
      <c r="R1440" s="46"/>
      <c r="S1440" s="46"/>
      <c r="T1440" s="46"/>
      <c r="U1440" s="38"/>
      <c r="V1440" s="39"/>
      <c r="W1440" s="40"/>
      <c r="X1440" s="39"/>
      <c r="Y1440" s="41"/>
    </row>
    <row r="1441" s="5" customFormat="1" spans="5:25">
      <c r="E1441" s="46"/>
      <c r="G1441" s="33"/>
      <c r="M1441" s="34"/>
      <c r="N1441" s="34"/>
      <c r="R1441" s="46"/>
      <c r="S1441" s="46"/>
      <c r="T1441" s="46"/>
      <c r="U1441" s="38"/>
      <c r="V1441" s="39"/>
      <c r="W1441" s="40"/>
      <c r="X1441" s="39"/>
      <c r="Y1441" s="41"/>
    </row>
    <row r="1442" s="5" customFormat="1" spans="5:25">
      <c r="E1442" s="46"/>
      <c r="G1442" s="33"/>
      <c r="M1442" s="34"/>
      <c r="N1442" s="34"/>
      <c r="R1442" s="46"/>
      <c r="S1442" s="46"/>
      <c r="T1442" s="46"/>
      <c r="U1442" s="38"/>
      <c r="V1442" s="39"/>
      <c r="W1442" s="40"/>
      <c r="X1442" s="39"/>
      <c r="Y1442" s="41"/>
    </row>
    <row r="1443" s="5" customFormat="1" spans="5:25">
      <c r="E1443" s="46"/>
      <c r="G1443" s="33"/>
      <c r="M1443" s="34"/>
      <c r="N1443" s="34"/>
      <c r="R1443" s="46"/>
      <c r="S1443" s="46"/>
      <c r="T1443" s="46"/>
      <c r="U1443" s="38"/>
      <c r="V1443" s="39"/>
      <c r="W1443" s="40"/>
      <c r="X1443" s="39"/>
      <c r="Y1443" s="41"/>
    </row>
    <row r="1444" s="5" customFormat="1" spans="5:25">
      <c r="E1444" s="46"/>
      <c r="G1444" s="33"/>
      <c r="M1444" s="34"/>
      <c r="N1444" s="34"/>
      <c r="R1444" s="46"/>
      <c r="S1444" s="46"/>
      <c r="T1444" s="46"/>
      <c r="U1444" s="38"/>
      <c r="V1444" s="39"/>
      <c r="W1444" s="40"/>
      <c r="X1444" s="39"/>
      <c r="Y1444" s="41"/>
    </row>
    <row r="1445" s="5" customFormat="1" spans="5:25">
      <c r="E1445" s="46"/>
      <c r="G1445" s="33"/>
      <c r="M1445" s="34"/>
      <c r="N1445" s="34"/>
      <c r="R1445" s="46"/>
      <c r="S1445" s="46"/>
      <c r="T1445" s="46"/>
      <c r="U1445" s="38"/>
      <c r="V1445" s="39"/>
      <c r="W1445" s="40"/>
      <c r="X1445" s="39"/>
      <c r="Y1445" s="41"/>
    </row>
    <row r="1446" s="5" customFormat="1" spans="5:25">
      <c r="E1446" s="46"/>
      <c r="G1446" s="33"/>
      <c r="M1446" s="34"/>
      <c r="N1446" s="34"/>
      <c r="R1446" s="46"/>
      <c r="S1446" s="46"/>
      <c r="T1446" s="46"/>
      <c r="U1446" s="38"/>
      <c r="V1446" s="39"/>
      <c r="W1446" s="40"/>
      <c r="X1446" s="39"/>
      <c r="Y1446" s="41"/>
    </row>
    <row r="1447" s="5" customFormat="1" spans="5:25">
      <c r="E1447" s="46"/>
      <c r="G1447" s="33"/>
      <c r="M1447" s="34"/>
      <c r="N1447" s="34"/>
      <c r="R1447" s="46"/>
      <c r="S1447" s="46"/>
      <c r="T1447" s="46"/>
      <c r="U1447" s="38"/>
      <c r="V1447" s="39"/>
      <c r="W1447" s="40"/>
      <c r="X1447" s="39"/>
      <c r="Y1447" s="41"/>
    </row>
    <row r="1448" s="5" customFormat="1" spans="5:25">
      <c r="E1448" s="46"/>
      <c r="G1448" s="33"/>
      <c r="M1448" s="34"/>
      <c r="N1448" s="34"/>
      <c r="R1448" s="46"/>
      <c r="S1448" s="46"/>
      <c r="T1448" s="46"/>
      <c r="U1448" s="38"/>
      <c r="V1448" s="39"/>
      <c r="W1448" s="40"/>
      <c r="X1448" s="39"/>
      <c r="Y1448" s="41"/>
    </row>
    <row r="1449" s="5" customFormat="1" spans="5:25">
      <c r="E1449" s="46"/>
      <c r="G1449" s="33"/>
      <c r="M1449" s="34"/>
      <c r="N1449" s="34"/>
      <c r="R1449" s="46"/>
      <c r="S1449" s="46"/>
      <c r="T1449" s="46"/>
      <c r="U1449" s="38"/>
      <c r="V1449" s="39"/>
      <c r="W1449" s="40"/>
      <c r="X1449" s="39"/>
      <c r="Y1449" s="41"/>
    </row>
    <row r="1450" s="5" customFormat="1" spans="5:25">
      <c r="E1450" s="46"/>
      <c r="G1450" s="33"/>
      <c r="M1450" s="34"/>
      <c r="N1450" s="34"/>
      <c r="R1450" s="46"/>
      <c r="S1450" s="46"/>
      <c r="T1450" s="46"/>
      <c r="U1450" s="38"/>
      <c r="V1450" s="39"/>
      <c r="W1450" s="40"/>
      <c r="X1450" s="39"/>
      <c r="Y1450" s="41"/>
    </row>
    <row r="1451" s="5" customFormat="1" spans="5:25">
      <c r="E1451" s="46"/>
      <c r="G1451" s="33"/>
      <c r="M1451" s="34"/>
      <c r="N1451" s="34"/>
      <c r="R1451" s="46"/>
      <c r="S1451" s="46"/>
      <c r="T1451" s="46"/>
      <c r="U1451" s="38"/>
      <c r="V1451" s="39"/>
      <c r="W1451" s="40"/>
      <c r="X1451" s="39"/>
      <c r="Y1451" s="41"/>
    </row>
    <row r="1452" s="5" customFormat="1" spans="5:25">
      <c r="E1452" s="46"/>
      <c r="G1452" s="33"/>
      <c r="M1452" s="34"/>
      <c r="N1452" s="34"/>
      <c r="R1452" s="46"/>
      <c r="S1452" s="46"/>
      <c r="T1452" s="46"/>
      <c r="U1452" s="38"/>
      <c r="V1452" s="39"/>
      <c r="W1452" s="40"/>
      <c r="X1452" s="39"/>
      <c r="Y1452" s="41"/>
    </row>
    <row r="1453" s="5" customFormat="1" spans="5:25">
      <c r="E1453" s="46"/>
      <c r="G1453" s="33"/>
      <c r="M1453" s="34"/>
      <c r="N1453" s="34"/>
      <c r="R1453" s="46"/>
      <c r="S1453" s="46"/>
      <c r="T1453" s="46"/>
      <c r="U1453" s="38"/>
      <c r="V1453" s="39"/>
      <c r="W1453" s="40"/>
      <c r="X1453" s="39"/>
      <c r="Y1453" s="41"/>
    </row>
    <row r="1454" s="5" customFormat="1" spans="5:25">
      <c r="E1454" s="46"/>
      <c r="G1454" s="33"/>
      <c r="M1454" s="34"/>
      <c r="N1454" s="34"/>
      <c r="R1454" s="46"/>
      <c r="S1454" s="46"/>
      <c r="T1454" s="46"/>
      <c r="U1454" s="38"/>
      <c r="V1454" s="39"/>
      <c r="W1454" s="40"/>
      <c r="X1454" s="39"/>
      <c r="Y1454" s="41"/>
    </row>
    <row r="1455" s="5" customFormat="1" spans="5:25">
      <c r="E1455" s="46"/>
      <c r="G1455" s="33"/>
      <c r="M1455" s="34"/>
      <c r="N1455" s="34"/>
      <c r="R1455" s="46"/>
      <c r="S1455" s="46"/>
      <c r="T1455" s="46"/>
      <c r="U1455" s="38"/>
      <c r="V1455" s="39"/>
      <c r="W1455" s="40"/>
      <c r="X1455" s="39"/>
      <c r="Y1455" s="41"/>
    </row>
    <row r="1456" s="5" customFormat="1" spans="5:25">
      <c r="E1456" s="46"/>
      <c r="G1456" s="33"/>
      <c r="M1456" s="34"/>
      <c r="N1456" s="34"/>
      <c r="R1456" s="46"/>
      <c r="S1456" s="46"/>
      <c r="T1456" s="46"/>
      <c r="U1456" s="38"/>
      <c r="V1456" s="39"/>
      <c r="W1456" s="40"/>
      <c r="X1456" s="39"/>
      <c r="Y1456" s="41"/>
    </row>
    <row r="1457" s="5" customFormat="1" spans="5:25">
      <c r="E1457" s="46"/>
      <c r="G1457" s="33"/>
      <c r="M1457" s="34"/>
      <c r="N1457" s="34"/>
      <c r="R1457" s="46"/>
      <c r="S1457" s="46"/>
      <c r="T1457" s="46"/>
      <c r="U1457" s="38"/>
      <c r="V1457" s="39"/>
      <c r="W1457" s="40"/>
      <c r="X1457" s="39"/>
      <c r="Y1457" s="41"/>
    </row>
    <row r="1458" s="5" customFormat="1" spans="5:25">
      <c r="E1458" s="46"/>
      <c r="G1458" s="33"/>
      <c r="M1458" s="34"/>
      <c r="N1458" s="34"/>
      <c r="R1458" s="46"/>
      <c r="S1458" s="46"/>
      <c r="T1458" s="46"/>
      <c r="U1458" s="38"/>
      <c r="V1458" s="39"/>
      <c r="W1458" s="40"/>
      <c r="X1458" s="39"/>
      <c r="Y1458" s="41"/>
    </row>
    <row r="1459" s="5" customFormat="1" spans="5:25">
      <c r="E1459" s="46"/>
      <c r="G1459" s="33"/>
      <c r="M1459" s="34"/>
      <c r="N1459" s="34"/>
      <c r="R1459" s="46"/>
      <c r="S1459" s="46"/>
      <c r="T1459" s="46"/>
      <c r="U1459" s="38"/>
      <c r="V1459" s="39"/>
      <c r="W1459" s="40"/>
      <c r="X1459" s="39"/>
      <c r="Y1459" s="41"/>
    </row>
    <row r="1460" s="5" customFormat="1" spans="5:25">
      <c r="E1460" s="46"/>
      <c r="G1460" s="33"/>
      <c r="M1460" s="34"/>
      <c r="N1460" s="34"/>
      <c r="R1460" s="46"/>
      <c r="S1460" s="46"/>
      <c r="T1460" s="46"/>
      <c r="U1460" s="38"/>
      <c r="V1460" s="39"/>
      <c r="W1460" s="40"/>
      <c r="X1460" s="39"/>
      <c r="Y1460" s="41"/>
    </row>
    <row r="1461" s="5" customFormat="1" spans="5:25">
      <c r="E1461" s="46"/>
      <c r="G1461" s="33"/>
      <c r="M1461" s="34"/>
      <c r="N1461" s="34"/>
      <c r="R1461" s="46"/>
      <c r="S1461" s="46"/>
      <c r="T1461" s="46"/>
      <c r="U1461" s="38"/>
      <c r="V1461" s="39"/>
      <c r="W1461" s="40"/>
      <c r="X1461" s="39"/>
      <c r="Y1461" s="41"/>
    </row>
    <row r="1462" s="5" customFormat="1" spans="5:25">
      <c r="E1462" s="46"/>
      <c r="G1462" s="33"/>
      <c r="M1462" s="34"/>
      <c r="N1462" s="34"/>
      <c r="R1462" s="46"/>
      <c r="S1462" s="46"/>
      <c r="T1462" s="46"/>
      <c r="U1462" s="38"/>
      <c r="V1462" s="39"/>
      <c r="W1462" s="40"/>
      <c r="X1462" s="39"/>
      <c r="Y1462" s="41"/>
    </row>
    <row r="1463" s="5" customFormat="1" spans="5:25">
      <c r="E1463" s="46"/>
      <c r="G1463" s="33"/>
      <c r="M1463" s="34"/>
      <c r="N1463" s="34"/>
      <c r="R1463" s="46"/>
      <c r="S1463" s="46"/>
      <c r="T1463" s="46"/>
      <c r="U1463" s="38"/>
      <c r="V1463" s="39"/>
      <c r="W1463" s="40"/>
      <c r="X1463" s="39"/>
      <c r="Y1463" s="41"/>
    </row>
    <row r="1464" s="5" customFormat="1" spans="5:25">
      <c r="E1464" s="46"/>
      <c r="G1464" s="33"/>
      <c r="M1464" s="34"/>
      <c r="N1464" s="34"/>
      <c r="R1464" s="46"/>
      <c r="S1464" s="46"/>
      <c r="T1464" s="46"/>
      <c r="U1464" s="38"/>
      <c r="V1464" s="39"/>
      <c r="W1464" s="40"/>
      <c r="X1464" s="39"/>
      <c r="Y1464" s="41"/>
    </row>
    <row r="1465" s="5" customFormat="1" spans="5:25">
      <c r="E1465" s="46"/>
      <c r="G1465" s="33"/>
      <c r="M1465" s="34"/>
      <c r="N1465" s="34"/>
      <c r="R1465" s="46"/>
      <c r="S1465" s="46"/>
      <c r="T1465" s="46"/>
      <c r="U1465" s="38"/>
      <c r="V1465" s="39"/>
      <c r="W1465" s="40"/>
      <c r="X1465" s="39"/>
      <c r="Y1465" s="41"/>
    </row>
    <row r="1466" s="5" customFormat="1" spans="5:25">
      <c r="E1466" s="46"/>
      <c r="G1466" s="33"/>
      <c r="M1466" s="34"/>
      <c r="N1466" s="34"/>
      <c r="R1466" s="46"/>
      <c r="S1466" s="46"/>
      <c r="T1466" s="46"/>
      <c r="U1466" s="38"/>
      <c r="V1466" s="39"/>
      <c r="W1466" s="40"/>
      <c r="X1466" s="39"/>
      <c r="Y1466" s="41"/>
    </row>
    <row r="1467" s="5" customFormat="1" spans="5:25">
      <c r="E1467" s="46"/>
      <c r="G1467" s="33"/>
      <c r="M1467" s="34"/>
      <c r="N1467" s="34"/>
      <c r="R1467" s="46"/>
      <c r="S1467" s="46"/>
      <c r="T1467" s="46"/>
      <c r="U1467" s="38"/>
      <c r="V1467" s="39"/>
      <c r="W1467" s="40"/>
      <c r="X1467" s="39"/>
      <c r="Y1467" s="41"/>
    </row>
    <row r="1468" s="5" customFormat="1" spans="5:25">
      <c r="E1468" s="46"/>
      <c r="G1468" s="33"/>
      <c r="M1468" s="34"/>
      <c r="N1468" s="34"/>
      <c r="R1468" s="46"/>
      <c r="S1468" s="46"/>
      <c r="T1468" s="46"/>
      <c r="U1468" s="38"/>
      <c r="V1468" s="39"/>
      <c r="W1468" s="40"/>
      <c r="X1468" s="39"/>
      <c r="Y1468" s="41"/>
    </row>
    <row r="1469" s="5" customFormat="1" spans="5:25">
      <c r="E1469" s="46"/>
      <c r="G1469" s="33"/>
      <c r="M1469" s="34"/>
      <c r="N1469" s="34"/>
      <c r="R1469" s="46"/>
      <c r="S1469" s="46"/>
      <c r="T1469" s="46"/>
      <c r="U1469" s="38"/>
      <c r="V1469" s="39"/>
      <c r="W1469" s="40"/>
      <c r="X1469" s="39"/>
      <c r="Y1469" s="41"/>
    </row>
    <row r="1470" s="5" customFormat="1" spans="5:25">
      <c r="E1470" s="46"/>
      <c r="G1470" s="33"/>
      <c r="M1470" s="34"/>
      <c r="N1470" s="34"/>
      <c r="R1470" s="46"/>
      <c r="S1470" s="46"/>
      <c r="T1470" s="46"/>
      <c r="U1470" s="38"/>
      <c r="V1470" s="39"/>
      <c r="W1470" s="40"/>
      <c r="X1470" s="39"/>
      <c r="Y1470" s="41"/>
    </row>
    <row r="1471" s="5" customFormat="1" spans="5:25">
      <c r="E1471" s="46"/>
      <c r="G1471" s="33"/>
      <c r="M1471" s="34"/>
      <c r="N1471" s="34"/>
      <c r="R1471" s="46"/>
      <c r="S1471" s="46"/>
      <c r="T1471" s="46"/>
      <c r="U1471" s="38"/>
      <c r="V1471" s="39"/>
      <c r="W1471" s="40"/>
      <c r="X1471" s="39"/>
      <c r="Y1471" s="41"/>
    </row>
    <row r="1472" s="5" customFormat="1" spans="5:25">
      <c r="E1472" s="46"/>
      <c r="G1472" s="33"/>
      <c r="M1472" s="34"/>
      <c r="N1472" s="34"/>
      <c r="R1472" s="46"/>
      <c r="S1472" s="46"/>
      <c r="T1472" s="46"/>
      <c r="U1472" s="38"/>
      <c r="V1472" s="39"/>
      <c r="W1472" s="40"/>
      <c r="X1472" s="39"/>
      <c r="Y1472" s="41"/>
    </row>
    <row r="1473" s="5" customFormat="1" spans="5:25">
      <c r="E1473" s="46"/>
      <c r="G1473" s="33"/>
      <c r="M1473" s="34"/>
      <c r="N1473" s="34"/>
      <c r="R1473" s="46"/>
      <c r="S1473" s="46"/>
      <c r="T1473" s="46"/>
      <c r="U1473" s="38"/>
      <c r="V1473" s="39"/>
      <c r="W1473" s="40"/>
      <c r="X1473" s="39"/>
      <c r="Y1473" s="41"/>
    </row>
    <row r="1474" s="5" customFormat="1" spans="5:25">
      <c r="E1474" s="46"/>
      <c r="G1474" s="33"/>
      <c r="M1474" s="34"/>
      <c r="N1474" s="34"/>
      <c r="R1474" s="46"/>
      <c r="S1474" s="46"/>
      <c r="T1474" s="46"/>
      <c r="U1474" s="38"/>
      <c r="V1474" s="39"/>
      <c r="W1474" s="40"/>
      <c r="X1474" s="39"/>
      <c r="Y1474" s="41"/>
    </row>
    <row r="1475" s="5" customFormat="1" spans="5:25">
      <c r="E1475" s="46"/>
      <c r="G1475" s="33"/>
      <c r="M1475" s="34"/>
      <c r="N1475" s="34"/>
      <c r="R1475" s="46"/>
      <c r="S1475" s="46"/>
      <c r="T1475" s="46"/>
      <c r="U1475" s="38"/>
      <c r="V1475" s="39"/>
      <c r="W1475" s="40"/>
      <c r="X1475" s="39"/>
      <c r="Y1475" s="41"/>
    </row>
    <row r="1476" s="5" customFormat="1" spans="5:25">
      <c r="E1476" s="46"/>
      <c r="G1476" s="33"/>
      <c r="M1476" s="34"/>
      <c r="N1476" s="34"/>
      <c r="R1476" s="46"/>
      <c r="S1476" s="46"/>
      <c r="T1476" s="46"/>
      <c r="U1476" s="38"/>
      <c r="V1476" s="39"/>
      <c r="W1476" s="40"/>
      <c r="X1476" s="39"/>
      <c r="Y1476" s="41"/>
    </row>
    <row r="1477" s="5" customFormat="1" spans="5:25">
      <c r="E1477" s="46"/>
      <c r="G1477" s="33"/>
      <c r="M1477" s="34"/>
      <c r="N1477" s="34"/>
      <c r="R1477" s="46"/>
      <c r="S1477" s="46"/>
      <c r="T1477" s="46"/>
      <c r="U1477" s="38"/>
      <c r="V1477" s="39"/>
      <c r="W1477" s="40"/>
      <c r="X1477" s="39"/>
      <c r="Y1477" s="41"/>
    </row>
    <row r="1478" s="5" customFormat="1" spans="5:25">
      <c r="E1478" s="46"/>
      <c r="G1478" s="33"/>
      <c r="M1478" s="34"/>
      <c r="N1478" s="34"/>
      <c r="R1478" s="46"/>
      <c r="S1478" s="46"/>
      <c r="T1478" s="46"/>
      <c r="U1478" s="38"/>
      <c r="V1478" s="39"/>
      <c r="W1478" s="40"/>
      <c r="X1478" s="39"/>
      <c r="Y1478" s="41"/>
    </row>
    <row r="1479" s="5" customFormat="1" spans="5:25">
      <c r="E1479" s="46"/>
      <c r="G1479" s="33"/>
      <c r="M1479" s="34"/>
      <c r="N1479" s="34"/>
      <c r="R1479" s="46"/>
      <c r="S1479" s="46"/>
      <c r="T1479" s="46"/>
      <c r="U1479" s="38"/>
      <c r="V1479" s="39"/>
      <c r="W1479" s="40"/>
      <c r="X1479" s="39"/>
      <c r="Y1479" s="41"/>
    </row>
    <row r="1480" s="5" customFormat="1" spans="5:25">
      <c r="E1480" s="46"/>
      <c r="G1480" s="33"/>
      <c r="M1480" s="34"/>
      <c r="N1480" s="34"/>
      <c r="R1480" s="46"/>
      <c r="S1480" s="46"/>
      <c r="T1480" s="46"/>
      <c r="U1480" s="38"/>
      <c r="V1480" s="39"/>
      <c r="W1480" s="40"/>
      <c r="X1480" s="39"/>
      <c r="Y1480" s="41"/>
    </row>
    <row r="1481" s="5" customFormat="1" spans="5:25">
      <c r="E1481" s="46"/>
      <c r="G1481" s="33"/>
      <c r="M1481" s="34"/>
      <c r="N1481" s="34"/>
      <c r="R1481" s="46"/>
      <c r="S1481" s="46"/>
      <c r="T1481" s="46"/>
      <c r="U1481" s="38"/>
      <c r="V1481" s="39"/>
      <c r="W1481" s="40"/>
      <c r="X1481" s="39"/>
      <c r="Y1481" s="41"/>
    </row>
    <row r="1482" s="5" customFormat="1" spans="5:25">
      <c r="E1482" s="46"/>
      <c r="G1482" s="33"/>
      <c r="M1482" s="34"/>
      <c r="N1482" s="34"/>
      <c r="R1482" s="46"/>
      <c r="S1482" s="46"/>
      <c r="T1482" s="46"/>
      <c r="U1482" s="38"/>
      <c r="V1482" s="39"/>
      <c r="W1482" s="40"/>
      <c r="X1482" s="39"/>
      <c r="Y1482" s="41"/>
    </row>
    <row r="1483" s="5" customFormat="1" spans="5:25">
      <c r="E1483" s="46"/>
      <c r="G1483" s="33"/>
      <c r="M1483" s="34"/>
      <c r="N1483" s="34"/>
      <c r="R1483" s="46"/>
      <c r="S1483" s="46"/>
      <c r="T1483" s="46"/>
      <c r="U1483" s="38"/>
      <c r="V1483" s="39"/>
      <c r="W1483" s="40"/>
      <c r="X1483" s="39"/>
      <c r="Y1483" s="41"/>
    </row>
    <row r="1484" s="5" customFormat="1" spans="5:25">
      <c r="E1484" s="46"/>
      <c r="G1484" s="33"/>
      <c r="M1484" s="34"/>
      <c r="N1484" s="34"/>
      <c r="R1484" s="46"/>
      <c r="S1484" s="46"/>
      <c r="T1484" s="46"/>
      <c r="U1484" s="38"/>
      <c r="V1484" s="39"/>
      <c r="W1484" s="40"/>
      <c r="X1484" s="39"/>
      <c r="Y1484" s="41"/>
    </row>
    <row r="1485" s="5" customFormat="1" spans="5:25">
      <c r="E1485" s="46"/>
      <c r="G1485" s="33"/>
      <c r="M1485" s="34"/>
      <c r="N1485" s="34"/>
      <c r="R1485" s="46"/>
      <c r="S1485" s="46"/>
      <c r="T1485" s="46"/>
      <c r="U1485" s="38"/>
      <c r="V1485" s="39"/>
      <c r="W1485" s="40"/>
      <c r="X1485" s="39"/>
      <c r="Y1485" s="41"/>
    </row>
    <row r="1486" s="5" customFormat="1" spans="5:25">
      <c r="E1486" s="46"/>
      <c r="G1486" s="33"/>
      <c r="M1486" s="34"/>
      <c r="N1486" s="34"/>
      <c r="R1486" s="46"/>
      <c r="S1486" s="46"/>
      <c r="T1486" s="46"/>
      <c r="U1486" s="38"/>
      <c r="V1486" s="39"/>
      <c r="W1486" s="40"/>
      <c r="X1486" s="39"/>
      <c r="Y1486" s="41"/>
    </row>
    <row r="1487" s="5" customFormat="1" spans="5:25">
      <c r="E1487" s="46"/>
      <c r="G1487" s="33"/>
      <c r="M1487" s="34"/>
      <c r="N1487" s="34"/>
      <c r="R1487" s="46"/>
      <c r="S1487" s="46"/>
      <c r="T1487" s="46"/>
      <c r="U1487" s="38"/>
      <c r="V1487" s="39"/>
      <c r="W1487" s="40"/>
      <c r="X1487" s="39"/>
      <c r="Y1487" s="41"/>
    </row>
    <row r="1488" s="5" customFormat="1" spans="5:25">
      <c r="E1488" s="46"/>
      <c r="G1488" s="33"/>
      <c r="M1488" s="34"/>
      <c r="N1488" s="34"/>
      <c r="R1488" s="46"/>
      <c r="S1488" s="46"/>
      <c r="T1488" s="46"/>
      <c r="U1488" s="38"/>
      <c r="V1488" s="39"/>
      <c r="W1488" s="40"/>
      <c r="X1488" s="39"/>
      <c r="Y1488" s="41"/>
    </row>
    <row r="1489" s="5" customFormat="1" spans="5:25">
      <c r="E1489" s="46"/>
      <c r="G1489" s="33"/>
      <c r="M1489" s="34"/>
      <c r="N1489" s="34"/>
      <c r="R1489" s="46"/>
      <c r="S1489" s="46"/>
      <c r="T1489" s="46"/>
      <c r="U1489" s="38"/>
      <c r="V1489" s="39"/>
      <c r="W1489" s="40"/>
      <c r="X1489" s="39"/>
      <c r="Y1489" s="41"/>
    </row>
    <row r="1490" s="5" customFormat="1" spans="5:25">
      <c r="E1490" s="46"/>
      <c r="G1490" s="33"/>
      <c r="M1490" s="34"/>
      <c r="N1490" s="34"/>
      <c r="R1490" s="46"/>
      <c r="S1490" s="46"/>
      <c r="T1490" s="46"/>
      <c r="U1490" s="38"/>
      <c r="V1490" s="39"/>
      <c r="W1490" s="40"/>
      <c r="X1490" s="39"/>
      <c r="Y1490" s="41"/>
    </row>
    <row r="1491" s="5" customFormat="1" spans="5:25">
      <c r="E1491" s="46"/>
      <c r="G1491" s="33"/>
      <c r="M1491" s="34"/>
      <c r="N1491" s="34"/>
      <c r="R1491" s="46"/>
      <c r="S1491" s="46"/>
      <c r="T1491" s="46"/>
      <c r="U1491" s="38"/>
      <c r="V1491" s="39"/>
      <c r="W1491" s="40"/>
      <c r="X1491" s="39"/>
      <c r="Y1491" s="41"/>
    </row>
    <row r="1492" s="5" customFormat="1" spans="5:25">
      <c r="E1492" s="46"/>
      <c r="G1492" s="33"/>
      <c r="M1492" s="34"/>
      <c r="N1492" s="34"/>
      <c r="R1492" s="46"/>
      <c r="S1492" s="46"/>
      <c r="T1492" s="46"/>
      <c r="U1492" s="38"/>
      <c r="V1492" s="39"/>
      <c r="W1492" s="40"/>
      <c r="X1492" s="39"/>
      <c r="Y1492" s="41"/>
    </row>
    <row r="1493" s="5" customFormat="1" spans="5:25">
      <c r="E1493" s="46"/>
      <c r="G1493" s="33"/>
      <c r="M1493" s="34"/>
      <c r="N1493" s="34"/>
      <c r="R1493" s="46"/>
      <c r="S1493" s="46"/>
      <c r="T1493" s="46"/>
      <c r="U1493" s="38"/>
      <c r="V1493" s="39"/>
      <c r="W1493" s="40"/>
      <c r="X1493" s="39"/>
      <c r="Y1493" s="41"/>
    </row>
    <row r="1494" s="5" customFormat="1" spans="5:25">
      <c r="E1494" s="46"/>
      <c r="G1494" s="33"/>
      <c r="M1494" s="34"/>
      <c r="N1494" s="34"/>
      <c r="R1494" s="46"/>
      <c r="S1494" s="46"/>
      <c r="T1494" s="46"/>
      <c r="U1494" s="38"/>
      <c r="V1494" s="39"/>
      <c r="W1494" s="40"/>
      <c r="X1494" s="39"/>
      <c r="Y1494" s="41"/>
    </row>
    <row r="1495" s="5" customFormat="1" spans="5:25">
      <c r="E1495" s="46"/>
      <c r="G1495" s="33"/>
      <c r="M1495" s="34"/>
      <c r="N1495" s="34"/>
      <c r="R1495" s="46"/>
      <c r="S1495" s="46"/>
      <c r="T1495" s="46"/>
      <c r="U1495" s="38"/>
      <c r="V1495" s="39"/>
      <c r="W1495" s="40"/>
      <c r="X1495" s="39"/>
      <c r="Y1495" s="41"/>
    </row>
    <row r="1496" s="5" customFormat="1" spans="5:25">
      <c r="E1496" s="46"/>
      <c r="G1496" s="33"/>
      <c r="M1496" s="34"/>
      <c r="N1496" s="34"/>
      <c r="R1496" s="46"/>
      <c r="S1496" s="46"/>
      <c r="T1496" s="46"/>
      <c r="U1496" s="38"/>
      <c r="V1496" s="39"/>
      <c r="W1496" s="40"/>
      <c r="X1496" s="39"/>
      <c r="Y1496" s="41"/>
    </row>
    <row r="1497" s="5" customFormat="1" spans="5:25">
      <c r="E1497" s="46"/>
      <c r="G1497" s="33"/>
      <c r="M1497" s="34"/>
      <c r="N1497" s="34"/>
      <c r="R1497" s="46"/>
      <c r="S1497" s="46"/>
      <c r="T1497" s="46"/>
      <c r="U1497" s="38"/>
      <c r="V1497" s="39"/>
      <c r="W1497" s="40"/>
      <c r="X1497" s="39"/>
      <c r="Y1497" s="41"/>
    </row>
    <row r="1498" s="5" customFormat="1" spans="5:25">
      <c r="E1498" s="46"/>
      <c r="G1498" s="33"/>
      <c r="M1498" s="34"/>
      <c r="N1498" s="34"/>
      <c r="R1498" s="46"/>
      <c r="S1498" s="46"/>
      <c r="T1498" s="46"/>
      <c r="U1498" s="38"/>
      <c r="V1498" s="39"/>
      <c r="W1498" s="40"/>
      <c r="X1498" s="39"/>
      <c r="Y1498" s="41"/>
    </row>
    <row r="1499" s="5" customFormat="1" spans="5:25">
      <c r="E1499" s="46"/>
      <c r="G1499" s="33"/>
      <c r="M1499" s="34"/>
      <c r="N1499" s="34"/>
      <c r="R1499" s="46"/>
      <c r="S1499" s="46"/>
      <c r="T1499" s="46"/>
      <c r="U1499" s="38"/>
      <c r="V1499" s="39"/>
      <c r="W1499" s="40"/>
      <c r="X1499" s="39"/>
      <c r="Y1499" s="41"/>
    </row>
    <row r="1500" s="5" customFormat="1" spans="5:25">
      <c r="E1500" s="46"/>
      <c r="G1500" s="33"/>
      <c r="M1500" s="34"/>
      <c r="N1500" s="34"/>
      <c r="R1500" s="46"/>
      <c r="S1500" s="46"/>
      <c r="T1500" s="46"/>
      <c r="U1500" s="38"/>
      <c r="V1500" s="39"/>
      <c r="W1500" s="40"/>
      <c r="X1500" s="39"/>
      <c r="Y1500" s="41"/>
    </row>
    <row r="1501" s="5" customFormat="1" spans="5:25">
      <c r="E1501" s="46"/>
      <c r="G1501" s="33"/>
      <c r="M1501" s="34"/>
      <c r="N1501" s="34"/>
      <c r="R1501" s="46"/>
      <c r="S1501" s="46"/>
      <c r="T1501" s="46"/>
      <c r="U1501" s="38"/>
      <c r="V1501" s="39"/>
      <c r="W1501" s="40"/>
      <c r="X1501" s="39"/>
      <c r="Y1501" s="41"/>
    </row>
    <row r="1502" s="5" customFormat="1" spans="5:25">
      <c r="E1502" s="46"/>
      <c r="G1502" s="33"/>
      <c r="M1502" s="34"/>
      <c r="N1502" s="34"/>
      <c r="R1502" s="46"/>
      <c r="S1502" s="46"/>
      <c r="T1502" s="46"/>
      <c r="U1502" s="38"/>
      <c r="V1502" s="39"/>
      <c r="W1502" s="40"/>
      <c r="X1502" s="39"/>
      <c r="Y1502" s="41"/>
    </row>
    <row r="1503" s="5" customFormat="1" spans="5:25">
      <c r="E1503" s="46"/>
      <c r="G1503" s="33"/>
      <c r="M1503" s="34"/>
      <c r="N1503" s="34"/>
      <c r="R1503" s="46"/>
      <c r="S1503" s="46"/>
      <c r="T1503" s="46"/>
      <c r="U1503" s="38"/>
      <c r="V1503" s="39"/>
      <c r="W1503" s="40"/>
      <c r="X1503" s="39"/>
      <c r="Y1503" s="41"/>
    </row>
    <row r="1504" s="5" customFormat="1" spans="5:25">
      <c r="E1504" s="46"/>
      <c r="G1504" s="33"/>
      <c r="M1504" s="34"/>
      <c r="N1504" s="34"/>
      <c r="R1504" s="46"/>
      <c r="S1504" s="46"/>
      <c r="T1504" s="46"/>
      <c r="U1504" s="38"/>
      <c r="V1504" s="39"/>
      <c r="W1504" s="40"/>
      <c r="X1504" s="39"/>
      <c r="Y1504" s="41"/>
    </row>
    <row r="1505" s="5" customFormat="1" spans="5:25">
      <c r="E1505" s="46"/>
      <c r="G1505" s="33"/>
      <c r="M1505" s="34"/>
      <c r="N1505" s="34"/>
      <c r="R1505" s="46"/>
      <c r="S1505" s="46"/>
      <c r="T1505" s="46"/>
      <c r="U1505" s="38"/>
      <c r="V1505" s="39"/>
      <c r="W1505" s="40"/>
      <c r="X1505" s="39"/>
      <c r="Y1505" s="41"/>
    </row>
    <row r="1506" s="5" customFormat="1" spans="5:25">
      <c r="E1506" s="46"/>
      <c r="G1506" s="33"/>
      <c r="M1506" s="34"/>
      <c r="N1506" s="34"/>
      <c r="R1506" s="46"/>
      <c r="S1506" s="46"/>
      <c r="T1506" s="46"/>
      <c r="U1506" s="38"/>
      <c r="V1506" s="39"/>
      <c r="W1506" s="40"/>
      <c r="X1506" s="39"/>
      <c r="Y1506" s="41"/>
    </row>
    <row r="1507" s="5" customFormat="1" spans="5:25">
      <c r="E1507" s="46"/>
      <c r="G1507" s="33"/>
      <c r="M1507" s="34"/>
      <c r="N1507" s="34"/>
      <c r="R1507" s="46"/>
      <c r="S1507" s="46"/>
      <c r="T1507" s="46"/>
      <c r="U1507" s="38"/>
      <c r="V1507" s="39"/>
      <c r="W1507" s="40"/>
      <c r="X1507" s="39"/>
      <c r="Y1507" s="41"/>
    </row>
    <row r="1508" s="5" customFormat="1" spans="5:25">
      <c r="E1508" s="46"/>
      <c r="G1508" s="33"/>
      <c r="M1508" s="34"/>
      <c r="N1508" s="34"/>
      <c r="R1508" s="46"/>
      <c r="S1508" s="46"/>
      <c r="T1508" s="46"/>
      <c r="U1508" s="38"/>
      <c r="V1508" s="39"/>
      <c r="W1508" s="40"/>
      <c r="X1508" s="39"/>
      <c r="Y1508" s="41"/>
    </row>
    <row r="1509" s="5" customFormat="1" spans="5:25">
      <c r="E1509" s="46"/>
      <c r="G1509" s="33"/>
      <c r="M1509" s="34"/>
      <c r="N1509" s="34"/>
      <c r="R1509" s="46"/>
      <c r="S1509" s="46"/>
      <c r="T1509" s="46"/>
      <c r="U1509" s="38"/>
      <c r="V1509" s="39"/>
      <c r="W1509" s="40"/>
      <c r="X1509" s="39"/>
      <c r="Y1509" s="41"/>
    </row>
    <row r="1510" s="5" customFormat="1" spans="5:25">
      <c r="E1510" s="46"/>
      <c r="G1510" s="33"/>
      <c r="M1510" s="34"/>
      <c r="N1510" s="34"/>
      <c r="R1510" s="46"/>
      <c r="S1510" s="46"/>
      <c r="T1510" s="46"/>
      <c r="U1510" s="38"/>
      <c r="V1510" s="39"/>
      <c r="W1510" s="40"/>
      <c r="X1510" s="39"/>
      <c r="Y1510" s="41"/>
    </row>
    <row r="1511" s="5" customFormat="1" spans="5:25">
      <c r="E1511" s="46"/>
      <c r="G1511" s="33"/>
      <c r="M1511" s="34"/>
      <c r="N1511" s="34"/>
      <c r="R1511" s="46"/>
      <c r="S1511" s="46"/>
      <c r="T1511" s="46"/>
      <c r="U1511" s="38"/>
      <c r="V1511" s="39"/>
      <c r="W1511" s="40"/>
      <c r="X1511" s="39"/>
      <c r="Y1511" s="41"/>
    </row>
    <row r="1512" s="5" customFormat="1" spans="5:25">
      <c r="E1512" s="46"/>
      <c r="G1512" s="33"/>
      <c r="M1512" s="34"/>
      <c r="N1512" s="34"/>
      <c r="R1512" s="46"/>
      <c r="S1512" s="46"/>
      <c r="T1512" s="46"/>
      <c r="U1512" s="38"/>
      <c r="V1512" s="39"/>
      <c r="W1512" s="40"/>
      <c r="X1512" s="39"/>
      <c r="Y1512" s="41"/>
    </row>
    <row r="1513" s="5" customFormat="1" spans="5:25">
      <c r="E1513" s="46"/>
      <c r="G1513" s="33"/>
      <c r="M1513" s="34"/>
      <c r="N1513" s="34"/>
      <c r="R1513" s="46"/>
      <c r="S1513" s="46"/>
      <c r="T1513" s="46"/>
      <c r="U1513" s="38"/>
      <c r="V1513" s="39"/>
      <c r="W1513" s="40"/>
      <c r="X1513" s="39"/>
      <c r="Y1513" s="41"/>
    </row>
    <row r="1514" s="5" customFormat="1" spans="5:25">
      <c r="E1514" s="46"/>
      <c r="G1514" s="33"/>
      <c r="M1514" s="34"/>
      <c r="N1514" s="34"/>
      <c r="R1514" s="46"/>
      <c r="S1514" s="46"/>
      <c r="T1514" s="46"/>
      <c r="U1514" s="38"/>
      <c r="V1514" s="39"/>
      <c r="W1514" s="40"/>
      <c r="X1514" s="39"/>
      <c r="Y1514" s="41"/>
    </row>
    <row r="1515" s="5" customFormat="1" spans="5:25">
      <c r="E1515" s="46"/>
      <c r="G1515" s="33"/>
      <c r="M1515" s="34"/>
      <c r="N1515" s="34"/>
      <c r="R1515" s="46"/>
      <c r="S1515" s="46"/>
      <c r="T1515" s="46"/>
      <c r="U1515" s="38"/>
      <c r="V1515" s="39"/>
      <c r="W1515" s="40"/>
      <c r="X1515" s="39"/>
      <c r="Y1515" s="41"/>
    </row>
    <row r="1516" s="5" customFormat="1" spans="5:25">
      <c r="E1516" s="46"/>
      <c r="G1516" s="33"/>
      <c r="M1516" s="34"/>
      <c r="N1516" s="34"/>
      <c r="R1516" s="46"/>
      <c r="S1516" s="46"/>
      <c r="T1516" s="46"/>
      <c r="U1516" s="38"/>
      <c r="V1516" s="39"/>
      <c r="W1516" s="40"/>
      <c r="X1516" s="39"/>
      <c r="Y1516" s="41"/>
    </row>
    <row r="1517" s="5" customFormat="1" spans="5:25">
      <c r="E1517" s="46"/>
      <c r="G1517" s="33"/>
      <c r="M1517" s="34"/>
      <c r="N1517" s="34"/>
      <c r="R1517" s="46"/>
      <c r="S1517" s="46"/>
      <c r="T1517" s="46"/>
      <c r="U1517" s="38"/>
      <c r="V1517" s="39"/>
      <c r="W1517" s="40"/>
      <c r="X1517" s="39"/>
      <c r="Y1517" s="41"/>
    </row>
    <row r="1518" s="5" customFormat="1" spans="5:25">
      <c r="E1518" s="46"/>
      <c r="G1518" s="33"/>
      <c r="M1518" s="34"/>
      <c r="N1518" s="34"/>
      <c r="R1518" s="46"/>
      <c r="S1518" s="46"/>
      <c r="T1518" s="46"/>
      <c r="U1518" s="38"/>
      <c r="V1518" s="39"/>
      <c r="W1518" s="40"/>
      <c r="X1518" s="39"/>
      <c r="Y1518" s="41"/>
    </row>
    <row r="1519" s="5" customFormat="1" spans="5:25">
      <c r="E1519" s="46"/>
      <c r="G1519" s="33"/>
      <c r="M1519" s="34"/>
      <c r="N1519" s="34"/>
      <c r="R1519" s="46"/>
      <c r="S1519" s="46"/>
      <c r="T1519" s="46"/>
      <c r="U1519" s="38"/>
      <c r="V1519" s="39"/>
      <c r="W1519" s="40"/>
      <c r="X1519" s="39"/>
      <c r="Y1519" s="41"/>
    </row>
    <row r="1520" s="5" customFormat="1" spans="5:25">
      <c r="E1520" s="46"/>
      <c r="G1520" s="33"/>
      <c r="M1520" s="34"/>
      <c r="N1520" s="34"/>
      <c r="R1520" s="46"/>
      <c r="S1520" s="46"/>
      <c r="T1520" s="46"/>
      <c r="U1520" s="38"/>
      <c r="V1520" s="39"/>
      <c r="W1520" s="40"/>
      <c r="X1520" s="39"/>
      <c r="Y1520" s="41"/>
    </row>
    <row r="1521" s="5" customFormat="1" spans="5:25">
      <c r="E1521" s="46"/>
      <c r="G1521" s="33"/>
      <c r="M1521" s="34"/>
      <c r="N1521" s="34"/>
      <c r="R1521" s="46"/>
      <c r="S1521" s="46"/>
      <c r="T1521" s="46"/>
      <c r="U1521" s="38"/>
      <c r="V1521" s="39"/>
      <c r="W1521" s="40"/>
      <c r="X1521" s="39"/>
      <c r="Y1521" s="41"/>
    </row>
    <row r="1522" s="5" customFormat="1" spans="5:25">
      <c r="E1522" s="46"/>
      <c r="G1522" s="33"/>
      <c r="M1522" s="34"/>
      <c r="N1522" s="34"/>
      <c r="R1522" s="46"/>
      <c r="S1522" s="46"/>
      <c r="T1522" s="46"/>
      <c r="U1522" s="38"/>
      <c r="V1522" s="39"/>
      <c r="W1522" s="40"/>
      <c r="X1522" s="39"/>
      <c r="Y1522" s="41"/>
    </row>
    <row r="1523" s="5" customFormat="1" spans="5:25">
      <c r="E1523" s="46"/>
      <c r="G1523" s="33"/>
      <c r="M1523" s="34"/>
      <c r="N1523" s="34"/>
      <c r="R1523" s="46"/>
      <c r="S1523" s="46"/>
      <c r="T1523" s="46"/>
      <c r="U1523" s="38"/>
      <c r="V1523" s="39"/>
      <c r="W1523" s="40"/>
      <c r="X1523" s="39"/>
      <c r="Y1523" s="41"/>
    </row>
    <row r="1524" s="5" customFormat="1" spans="5:25">
      <c r="E1524" s="46"/>
      <c r="G1524" s="33"/>
      <c r="M1524" s="34"/>
      <c r="N1524" s="34"/>
      <c r="R1524" s="46"/>
      <c r="S1524" s="46"/>
      <c r="T1524" s="46"/>
      <c r="U1524" s="38"/>
      <c r="V1524" s="39"/>
      <c r="W1524" s="40"/>
      <c r="X1524" s="39"/>
      <c r="Y1524" s="41"/>
    </row>
    <row r="1525" s="5" customFormat="1" spans="5:25">
      <c r="E1525" s="46"/>
      <c r="G1525" s="33"/>
      <c r="M1525" s="34"/>
      <c r="N1525" s="34"/>
      <c r="R1525" s="46"/>
      <c r="S1525" s="46"/>
      <c r="T1525" s="46"/>
      <c r="U1525" s="38"/>
      <c r="V1525" s="39"/>
      <c r="W1525" s="40"/>
      <c r="X1525" s="39"/>
      <c r="Y1525" s="41"/>
    </row>
    <row r="1526" s="5" customFormat="1" spans="5:25">
      <c r="E1526" s="46"/>
      <c r="G1526" s="33"/>
      <c r="M1526" s="34"/>
      <c r="N1526" s="34"/>
      <c r="R1526" s="46"/>
      <c r="S1526" s="46"/>
      <c r="T1526" s="46"/>
      <c r="U1526" s="38"/>
      <c r="V1526" s="39"/>
      <c r="W1526" s="40"/>
      <c r="X1526" s="39"/>
      <c r="Y1526" s="41"/>
    </row>
    <row r="1527" s="5" customFormat="1" spans="5:25">
      <c r="E1527" s="46"/>
      <c r="G1527" s="33"/>
      <c r="M1527" s="34"/>
      <c r="N1527" s="34"/>
      <c r="R1527" s="46"/>
      <c r="S1527" s="46"/>
      <c r="T1527" s="46"/>
      <c r="U1527" s="38"/>
      <c r="V1527" s="39"/>
      <c r="W1527" s="40"/>
      <c r="X1527" s="39"/>
      <c r="Y1527" s="41"/>
    </row>
    <row r="1528" s="5" customFormat="1" spans="5:25">
      <c r="E1528" s="46"/>
      <c r="G1528" s="33"/>
      <c r="M1528" s="34"/>
      <c r="N1528" s="34"/>
      <c r="R1528" s="46"/>
      <c r="S1528" s="46"/>
      <c r="T1528" s="46"/>
      <c r="U1528" s="38"/>
      <c r="V1528" s="39"/>
      <c r="W1528" s="40"/>
      <c r="X1528" s="39"/>
      <c r="Y1528" s="41"/>
    </row>
    <row r="1529" s="5" customFormat="1" spans="5:25">
      <c r="E1529" s="46"/>
      <c r="G1529" s="33"/>
      <c r="M1529" s="34"/>
      <c r="N1529" s="34"/>
      <c r="R1529" s="46"/>
      <c r="S1529" s="46"/>
      <c r="T1529" s="46"/>
      <c r="U1529" s="38"/>
      <c r="V1529" s="39"/>
      <c r="W1529" s="40"/>
      <c r="X1529" s="39"/>
      <c r="Y1529" s="41"/>
    </row>
    <row r="1530" s="5" customFormat="1" spans="5:25">
      <c r="E1530" s="46"/>
      <c r="G1530" s="33"/>
      <c r="M1530" s="34"/>
      <c r="N1530" s="34"/>
      <c r="R1530" s="46"/>
      <c r="S1530" s="46"/>
      <c r="T1530" s="46"/>
      <c r="U1530" s="38"/>
      <c r="V1530" s="39"/>
      <c r="W1530" s="40"/>
      <c r="X1530" s="39"/>
      <c r="Y1530" s="41"/>
    </row>
    <row r="1531" s="5" customFormat="1" spans="5:25">
      <c r="E1531" s="46"/>
      <c r="G1531" s="33"/>
      <c r="M1531" s="34"/>
      <c r="N1531" s="34"/>
      <c r="R1531" s="46"/>
      <c r="S1531" s="46"/>
      <c r="T1531" s="46"/>
      <c r="U1531" s="38"/>
      <c r="V1531" s="39"/>
      <c r="W1531" s="40"/>
      <c r="X1531" s="39"/>
      <c r="Y1531" s="41"/>
    </row>
    <row r="1532" s="5" customFormat="1" spans="5:25">
      <c r="E1532" s="46"/>
      <c r="G1532" s="33"/>
      <c r="M1532" s="34"/>
      <c r="N1532" s="34"/>
      <c r="R1532" s="46"/>
      <c r="S1532" s="46"/>
      <c r="T1532" s="46"/>
      <c r="U1532" s="38"/>
      <c r="V1532" s="39"/>
      <c r="W1532" s="40"/>
      <c r="X1532" s="39"/>
      <c r="Y1532" s="41"/>
    </row>
    <row r="1533" s="5" customFormat="1" spans="5:25">
      <c r="E1533" s="46"/>
      <c r="G1533" s="33"/>
      <c r="M1533" s="34"/>
      <c r="N1533" s="34"/>
      <c r="R1533" s="46"/>
      <c r="S1533" s="46"/>
      <c r="T1533" s="46"/>
      <c r="U1533" s="38"/>
      <c r="V1533" s="39"/>
      <c r="W1533" s="40"/>
      <c r="X1533" s="39"/>
      <c r="Y1533" s="41"/>
    </row>
    <row r="1534" s="5" customFormat="1" spans="5:25">
      <c r="E1534" s="46"/>
      <c r="G1534" s="33"/>
      <c r="M1534" s="34"/>
      <c r="N1534" s="34"/>
      <c r="R1534" s="46"/>
      <c r="S1534" s="46"/>
      <c r="T1534" s="46"/>
      <c r="U1534" s="38"/>
      <c r="V1534" s="39"/>
      <c r="W1534" s="40"/>
      <c r="X1534" s="39"/>
      <c r="Y1534" s="41"/>
    </row>
    <row r="1535" s="5" customFormat="1" spans="5:25">
      <c r="E1535" s="46"/>
      <c r="G1535" s="33"/>
      <c r="M1535" s="34"/>
      <c r="N1535" s="34"/>
      <c r="R1535" s="46"/>
      <c r="S1535" s="46"/>
      <c r="T1535" s="46"/>
      <c r="U1535" s="38"/>
      <c r="V1535" s="39"/>
      <c r="W1535" s="40"/>
      <c r="X1535" s="39"/>
      <c r="Y1535" s="41"/>
    </row>
    <row r="1536" s="5" customFormat="1" spans="5:25">
      <c r="E1536" s="46"/>
      <c r="G1536" s="33"/>
      <c r="M1536" s="34"/>
      <c r="N1536" s="34"/>
      <c r="R1536" s="46"/>
      <c r="S1536" s="46"/>
      <c r="T1536" s="46"/>
      <c r="U1536" s="38"/>
      <c r="V1536" s="39"/>
      <c r="W1536" s="40"/>
      <c r="X1536" s="39"/>
      <c r="Y1536" s="41"/>
    </row>
    <row r="1537" s="5" customFormat="1" spans="5:25">
      <c r="E1537" s="46"/>
      <c r="G1537" s="33"/>
      <c r="M1537" s="34"/>
      <c r="N1537" s="34"/>
      <c r="R1537" s="46"/>
      <c r="S1537" s="46"/>
      <c r="T1537" s="46"/>
      <c r="U1537" s="38"/>
      <c r="V1537" s="39"/>
      <c r="W1537" s="40"/>
      <c r="X1537" s="39"/>
      <c r="Y1537" s="41"/>
    </row>
    <row r="1538" s="5" customFormat="1" spans="5:25">
      <c r="E1538" s="46"/>
      <c r="G1538" s="33"/>
      <c r="M1538" s="34"/>
      <c r="N1538" s="34"/>
      <c r="R1538" s="46"/>
      <c r="S1538" s="46"/>
      <c r="T1538" s="46"/>
      <c r="U1538" s="38"/>
      <c r="V1538" s="39"/>
      <c r="W1538" s="40"/>
      <c r="X1538" s="39"/>
      <c r="Y1538" s="41"/>
    </row>
    <row r="1539" s="5" customFormat="1" spans="5:25">
      <c r="E1539" s="46"/>
      <c r="G1539" s="33"/>
      <c r="M1539" s="34"/>
      <c r="N1539" s="34"/>
      <c r="R1539" s="46"/>
      <c r="S1539" s="46"/>
      <c r="T1539" s="46"/>
      <c r="U1539" s="38"/>
      <c r="V1539" s="39"/>
      <c r="W1539" s="40"/>
      <c r="X1539" s="39"/>
      <c r="Y1539" s="41"/>
    </row>
    <row r="1540" s="5" customFormat="1" spans="5:25">
      <c r="E1540" s="46"/>
      <c r="G1540" s="33"/>
      <c r="M1540" s="34"/>
      <c r="N1540" s="34"/>
      <c r="R1540" s="46"/>
      <c r="S1540" s="46"/>
      <c r="T1540" s="46"/>
      <c r="U1540" s="38"/>
      <c r="V1540" s="39"/>
      <c r="W1540" s="40"/>
      <c r="X1540" s="39"/>
      <c r="Y1540" s="41"/>
    </row>
    <row r="1541" s="5" customFormat="1" spans="5:25">
      <c r="E1541" s="46"/>
      <c r="G1541" s="33"/>
      <c r="M1541" s="34"/>
      <c r="N1541" s="34"/>
      <c r="R1541" s="46"/>
      <c r="S1541" s="46"/>
      <c r="T1541" s="46"/>
      <c r="U1541" s="38"/>
      <c r="V1541" s="39"/>
      <c r="W1541" s="40"/>
      <c r="X1541" s="39"/>
      <c r="Y1541" s="41"/>
    </row>
    <row r="1542" s="5" customFormat="1" spans="5:25">
      <c r="E1542" s="46"/>
      <c r="G1542" s="33"/>
      <c r="M1542" s="34"/>
      <c r="N1542" s="34"/>
      <c r="R1542" s="46"/>
      <c r="S1542" s="46"/>
      <c r="T1542" s="46"/>
      <c r="U1542" s="38"/>
      <c r="V1542" s="39"/>
      <c r="W1542" s="40"/>
      <c r="X1542" s="39"/>
      <c r="Y1542" s="41"/>
    </row>
    <row r="1543" s="5" customFormat="1" spans="5:25">
      <c r="E1543" s="46"/>
      <c r="G1543" s="33"/>
      <c r="M1543" s="34"/>
      <c r="N1543" s="34"/>
      <c r="R1543" s="46"/>
      <c r="S1543" s="46"/>
      <c r="T1543" s="46"/>
      <c r="U1543" s="38"/>
      <c r="V1543" s="39"/>
      <c r="W1543" s="40"/>
      <c r="X1543" s="39"/>
      <c r="Y1543" s="41"/>
    </row>
    <row r="1544" s="5" customFormat="1" spans="5:25">
      <c r="E1544" s="46"/>
      <c r="G1544" s="33"/>
      <c r="M1544" s="34"/>
      <c r="N1544" s="34"/>
      <c r="R1544" s="46"/>
      <c r="S1544" s="46"/>
      <c r="T1544" s="46"/>
      <c r="U1544" s="38"/>
      <c r="V1544" s="39"/>
      <c r="W1544" s="40"/>
      <c r="X1544" s="39"/>
      <c r="Y1544" s="41"/>
    </row>
    <row r="1545" s="5" customFormat="1" spans="5:25">
      <c r="E1545" s="46"/>
      <c r="G1545" s="33"/>
      <c r="M1545" s="34"/>
      <c r="N1545" s="34"/>
      <c r="R1545" s="46"/>
      <c r="S1545" s="46"/>
      <c r="T1545" s="46"/>
      <c r="U1545" s="38"/>
      <c r="V1545" s="39"/>
      <c r="W1545" s="40"/>
      <c r="X1545" s="39"/>
      <c r="Y1545" s="41"/>
    </row>
    <row r="1546" s="5" customFormat="1" spans="5:25">
      <c r="E1546" s="46"/>
      <c r="G1546" s="33"/>
      <c r="M1546" s="34"/>
      <c r="N1546" s="34"/>
      <c r="R1546" s="46"/>
      <c r="S1546" s="46"/>
      <c r="T1546" s="46"/>
      <c r="U1546" s="38"/>
      <c r="V1546" s="39"/>
      <c r="W1546" s="40"/>
      <c r="X1546" s="39"/>
      <c r="Y1546" s="41"/>
    </row>
    <row r="1547" s="5" customFormat="1" spans="5:25">
      <c r="E1547" s="46"/>
      <c r="G1547" s="33"/>
      <c r="M1547" s="34"/>
      <c r="N1547" s="34"/>
      <c r="R1547" s="46"/>
      <c r="S1547" s="46"/>
      <c r="T1547" s="46"/>
      <c r="U1547" s="38"/>
      <c r="V1547" s="39"/>
      <c r="W1547" s="40"/>
      <c r="X1547" s="39"/>
      <c r="Y1547" s="41"/>
    </row>
    <row r="1548" s="5" customFormat="1" spans="5:25">
      <c r="E1548" s="46"/>
      <c r="G1548" s="33"/>
      <c r="M1548" s="34"/>
      <c r="N1548" s="34"/>
      <c r="R1548" s="46"/>
      <c r="S1548" s="46"/>
      <c r="T1548" s="46"/>
      <c r="U1548" s="38"/>
      <c r="V1548" s="39"/>
      <c r="W1548" s="40"/>
      <c r="X1548" s="39"/>
      <c r="Y1548" s="41"/>
    </row>
    <row r="1549" s="5" customFormat="1" spans="5:25">
      <c r="E1549" s="46"/>
      <c r="G1549" s="33"/>
      <c r="M1549" s="34"/>
      <c r="N1549" s="34"/>
      <c r="R1549" s="46"/>
      <c r="S1549" s="46"/>
      <c r="T1549" s="46"/>
      <c r="U1549" s="38"/>
      <c r="V1549" s="39"/>
      <c r="W1549" s="40"/>
      <c r="X1549" s="39"/>
      <c r="Y1549" s="41"/>
    </row>
    <row r="1550" s="5" customFormat="1" spans="5:25">
      <c r="E1550" s="46"/>
      <c r="G1550" s="33"/>
      <c r="M1550" s="34"/>
      <c r="N1550" s="34"/>
      <c r="R1550" s="46"/>
      <c r="S1550" s="46"/>
      <c r="T1550" s="46"/>
      <c r="U1550" s="38"/>
      <c r="V1550" s="39"/>
      <c r="W1550" s="40"/>
      <c r="X1550" s="39"/>
      <c r="Y1550" s="41"/>
    </row>
    <row r="1551" s="5" customFormat="1" spans="5:25">
      <c r="E1551" s="46"/>
      <c r="G1551" s="33"/>
      <c r="M1551" s="34"/>
      <c r="N1551" s="34"/>
      <c r="R1551" s="46"/>
      <c r="S1551" s="46"/>
      <c r="T1551" s="46"/>
      <c r="U1551" s="38"/>
      <c r="V1551" s="39"/>
      <c r="W1551" s="40"/>
      <c r="X1551" s="39"/>
      <c r="Y1551" s="41"/>
    </row>
    <row r="1552" s="5" customFormat="1" spans="5:25">
      <c r="E1552" s="46"/>
      <c r="G1552" s="33"/>
      <c r="M1552" s="34"/>
      <c r="N1552" s="34"/>
      <c r="R1552" s="46"/>
      <c r="S1552" s="46"/>
      <c r="T1552" s="46"/>
      <c r="U1552" s="38"/>
      <c r="V1552" s="39"/>
      <c r="W1552" s="40"/>
      <c r="X1552" s="39"/>
      <c r="Y1552" s="41"/>
    </row>
    <row r="1553" s="5" customFormat="1" spans="5:25">
      <c r="E1553" s="46"/>
      <c r="G1553" s="33"/>
      <c r="M1553" s="34"/>
      <c r="N1553" s="34"/>
      <c r="R1553" s="46"/>
      <c r="S1553" s="46"/>
      <c r="T1553" s="46"/>
      <c r="U1553" s="38"/>
      <c r="V1553" s="39"/>
      <c r="W1553" s="40"/>
      <c r="X1553" s="39"/>
      <c r="Y1553" s="41"/>
    </row>
    <row r="1554" s="5" customFormat="1" spans="5:25">
      <c r="E1554" s="46"/>
      <c r="G1554" s="33"/>
      <c r="M1554" s="34"/>
      <c r="N1554" s="34"/>
      <c r="R1554" s="46"/>
      <c r="S1554" s="46"/>
      <c r="T1554" s="46"/>
      <c r="U1554" s="38"/>
      <c r="V1554" s="39"/>
      <c r="W1554" s="40"/>
      <c r="X1554" s="39"/>
      <c r="Y1554" s="41"/>
    </row>
    <row r="1555" s="5" customFormat="1" spans="5:25">
      <c r="E1555" s="46"/>
      <c r="G1555" s="33"/>
      <c r="M1555" s="34"/>
      <c r="N1555" s="34"/>
      <c r="R1555" s="46"/>
      <c r="S1555" s="46"/>
      <c r="T1555" s="46"/>
      <c r="U1555" s="38"/>
      <c r="V1555" s="39"/>
      <c r="W1555" s="40"/>
      <c r="X1555" s="39"/>
      <c r="Y1555" s="41"/>
    </row>
    <row r="1556" s="5" customFormat="1" spans="5:25">
      <c r="E1556" s="46"/>
      <c r="G1556" s="33"/>
      <c r="M1556" s="34"/>
      <c r="N1556" s="34"/>
      <c r="R1556" s="46"/>
      <c r="S1556" s="46"/>
      <c r="T1556" s="46"/>
      <c r="U1556" s="38"/>
      <c r="V1556" s="39"/>
      <c r="W1556" s="40"/>
      <c r="X1556" s="39"/>
      <c r="Y1556" s="41"/>
    </row>
    <row r="1557" s="5" customFormat="1" spans="5:25">
      <c r="E1557" s="46"/>
      <c r="G1557" s="33"/>
      <c r="M1557" s="34"/>
      <c r="N1557" s="34"/>
      <c r="R1557" s="46"/>
      <c r="S1557" s="46"/>
      <c r="T1557" s="46"/>
      <c r="U1557" s="38"/>
      <c r="V1557" s="39"/>
      <c r="W1557" s="40"/>
      <c r="X1557" s="39"/>
      <c r="Y1557" s="41"/>
    </row>
    <row r="1558" s="5" customFormat="1" spans="5:25">
      <c r="E1558" s="46"/>
      <c r="G1558" s="33"/>
      <c r="M1558" s="34"/>
      <c r="N1558" s="34"/>
      <c r="R1558" s="46"/>
      <c r="S1558" s="46"/>
      <c r="T1558" s="46"/>
      <c r="U1558" s="38"/>
      <c r="V1558" s="39"/>
      <c r="W1558" s="40"/>
      <c r="X1558" s="39"/>
      <c r="Y1558" s="41"/>
    </row>
    <row r="1559" s="5" customFormat="1" spans="5:25">
      <c r="E1559" s="46"/>
      <c r="G1559" s="33"/>
      <c r="M1559" s="34"/>
      <c r="N1559" s="34"/>
      <c r="R1559" s="46"/>
      <c r="S1559" s="46"/>
      <c r="T1559" s="46"/>
      <c r="U1559" s="38"/>
      <c r="V1559" s="39"/>
      <c r="W1559" s="40"/>
      <c r="X1559" s="39"/>
      <c r="Y1559" s="41"/>
    </row>
    <row r="1560" s="5" customFormat="1" spans="5:25">
      <c r="E1560" s="46"/>
      <c r="G1560" s="33"/>
      <c r="M1560" s="34"/>
      <c r="N1560" s="34"/>
      <c r="R1560" s="46"/>
      <c r="S1560" s="46"/>
      <c r="T1560" s="46"/>
      <c r="U1560" s="38"/>
      <c r="V1560" s="39"/>
      <c r="W1560" s="40"/>
      <c r="X1560" s="39"/>
      <c r="Y1560" s="41"/>
    </row>
    <row r="1561" s="5" customFormat="1" spans="5:25">
      <c r="E1561" s="46"/>
      <c r="G1561" s="33"/>
      <c r="M1561" s="34"/>
      <c r="N1561" s="34"/>
      <c r="R1561" s="46"/>
      <c r="S1561" s="46"/>
      <c r="T1561" s="46"/>
      <c r="U1561" s="38"/>
      <c r="V1561" s="39"/>
      <c r="W1561" s="40"/>
      <c r="X1561" s="39"/>
      <c r="Y1561" s="41"/>
    </row>
    <row r="1562" s="5" customFormat="1" spans="5:25">
      <c r="E1562" s="46"/>
      <c r="G1562" s="33"/>
      <c r="M1562" s="34"/>
      <c r="N1562" s="34"/>
      <c r="R1562" s="46"/>
      <c r="S1562" s="46"/>
      <c r="T1562" s="46"/>
      <c r="U1562" s="38"/>
      <c r="V1562" s="39"/>
      <c r="W1562" s="40"/>
      <c r="X1562" s="39"/>
      <c r="Y1562" s="41"/>
    </row>
    <row r="1563" s="5" customFormat="1" spans="5:25">
      <c r="E1563" s="46"/>
      <c r="G1563" s="33"/>
      <c r="M1563" s="34"/>
      <c r="N1563" s="34"/>
      <c r="R1563" s="46"/>
      <c r="S1563" s="46"/>
      <c r="T1563" s="46"/>
      <c r="U1563" s="38"/>
      <c r="V1563" s="39"/>
      <c r="W1563" s="40"/>
      <c r="X1563" s="39"/>
      <c r="Y1563" s="41"/>
    </row>
    <row r="1564" s="5" customFormat="1" spans="5:25">
      <c r="E1564" s="46"/>
      <c r="G1564" s="33"/>
      <c r="M1564" s="34"/>
      <c r="N1564" s="34"/>
      <c r="R1564" s="46"/>
      <c r="S1564" s="46"/>
      <c r="T1564" s="46"/>
      <c r="U1564" s="38"/>
      <c r="V1564" s="39"/>
      <c r="W1564" s="40"/>
      <c r="X1564" s="39"/>
      <c r="Y1564" s="41"/>
    </row>
    <row r="1565" s="5" customFormat="1" spans="5:25">
      <c r="E1565" s="46"/>
      <c r="G1565" s="33"/>
      <c r="M1565" s="34"/>
      <c r="N1565" s="34"/>
      <c r="R1565" s="46"/>
      <c r="S1565" s="46"/>
      <c r="T1565" s="46"/>
      <c r="U1565" s="38"/>
      <c r="V1565" s="39"/>
      <c r="W1565" s="40"/>
      <c r="X1565" s="39"/>
      <c r="Y1565" s="41"/>
    </row>
    <row r="1566" s="5" customFormat="1" spans="5:25">
      <c r="E1566" s="46"/>
      <c r="G1566" s="33"/>
      <c r="M1566" s="34"/>
      <c r="N1566" s="34"/>
      <c r="R1566" s="46"/>
      <c r="S1566" s="46"/>
      <c r="T1566" s="46"/>
      <c r="U1566" s="38"/>
      <c r="V1566" s="39"/>
      <c r="W1566" s="40"/>
      <c r="X1566" s="39"/>
      <c r="Y1566" s="41"/>
    </row>
    <row r="1567" s="5" customFormat="1" spans="5:25">
      <c r="E1567" s="46"/>
      <c r="G1567" s="33"/>
      <c r="M1567" s="34"/>
      <c r="N1567" s="34"/>
      <c r="R1567" s="46"/>
      <c r="S1567" s="46"/>
      <c r="T1567" s="46"/>
      <c r="U1567" s="38"/>
      <c r="V1567" s="39"/>
      <c r="W1567" s="40"/>
      <c r="X1567" s="39"/>
      <c r="Y1567" s="41"/>
    </row>
    <row r="1568" s="5" customFormat="1" spans="5:25">
      <c r="E1568" s="46"/>
      <c r="G1568" s="33"/>
      <c r="M1568" s="34"/>
      <c r="N1568" s="34"/>
      <c r="R1568" s="46"/>
      <c r="S1568" s="46"/>
      <c r="T1568" s="46"/>
      <c r="U1568" s="38"/>
      <c r="V1568" s="39"/>
      <c r="W1568" s="40"/>
      <c r="X1568" s="39"/>
      <c r="Y1568" s="41"/>
    </row>
    <row r="1569" s="5" customFormat="1" spans="5:25">
      <c r="E1569" s="46"/>
      <c r="G1569" s="33"/>
      <c r="M1569" s="34"/>
      <c r="N1569" s="34"/>
      <c r="R1569" s="46"/>
      <c r="S1569" s="46"/>
      <c r="T1569" s="46"/>
      <c r="U1569" s="38"/>
      <c r="V1569" s="39"/>
      <c r="W1569" s="40"/>
      <c r="X1569" s="39"/>
      <c r="Y1569" s="41"/>
    </row>
    <row r="1570" s="5" customFormat="1" spans="5:25">
      <c r="E1570" s="46"/>
      <c r="G1570" s="33"/>
      <c r="M1570" s="34"/>
      <c r="N1570" s="34"/>
      <c r="R1570" s="46"/>
      <c r="S1570" s="46"/>
      <c r="T1570" s="46"/>
      <c r="U1570" s="38"/>
      <c r="V1570" s="39"/>
      <c r="W1570" s="40"/>
      <c r="X1570" s="39"/>
      <c r="Y1570" s="41"/>
    </row>
    <row r="1571" s="5" customFormat="1" spans="5:25">
      <c r="E1571" s="46"/>
      <c r="G1571" s="33"/>
      <c r="M1571" s="34"/>
      <c r="N1571" s="34"/>
      <c r="R1571" s="46"/>
      <c r="S1571" s="46"/>
      <c r="T1571" s="46"/>
      <c r="U1571" s="38"/>
      <c r="V1571" s="39"/>
      <c r="W1571" s="40"/>
      <c r="X1571" s="39"/>
      <c r="Y1571" s="41"/>
    </row>
    <row r="1572" s="5" customFormat="1" spans="5:25">
      <c r="E1572" s="46"/>
      <c r="G1572" s="33"/>
      <c r="M1572" s="34"/>
      <c r="N1572" s="34"/>
      <c r="R1572" s="46"/>
      <c r="S1572" s="46"/>
      <c r="T1572" s="46"/>
      <c r="U1572" s="38"/>
      <c r="V1572" s="39"/>
      <c r="W1572" s="40"/>
      <c r="X1572" s="39"/>
      <c r="Y1572" s="41"/>
    </row>
    <row r="1573" s="5" customFormat="1" spans="5:25">
      <c r="E1573" s="46"/>
      <c r="G1573" s="33"/>
      <c r="M1573" s="34"/>
      <c r="N1573" s="34"/>
      <c r="R1573" s="46"/>
      <c r="S1573" s="46"/>
      <c r="T1573" s="46"/>
      <c r="U1573" s="38"/>
      <c r="V1573" s="39"/>
      <c r="W1573" s="40"/>
      <c r="X1573" s="39"/>
      <c r="Y1573" s="41"/>
    </row>
    <row r="1574" s="5" customFormat="1" spans="5:25">
      <c r="E1574" s="46"/>
      <c r="G1574" s="33"/>
      <c r="M1574" s="34"/>
      <c r="N1574" s="34"/>
      <c r="R1574" s="46"/>
      <c r="S1574" s="46"/>
      <c r="T1574" s="46"/>
      <c r="U1574" s="38"/>
      <c r="V1574" s="39"/>
      <c r="W1574" s="40"/>
      <c r="X1574" s="39"/>
      <c r="Y1574" s="41"/>
    </row>
    <row r="1575" s="5" customFormat="1" spans="5:25">
      <c r="E1575" s="46"/>
      <c r="G1575" s="33"/>
      <c r="M1575" s="34"/>
      <c r="N1575" s="34"/>
      <c r="R1575" s="46"/>
      <c r="S1575" s="46"/>
      <c r="T1575" s="46"/>
      <c r="U1575" s="38"/>
      <c r="V1575" s="39"/>
      <c r="W1575" s="40"/>
      <c r="X1575" s="39"/>
      <c r="Y1575" s="41"/>
    </row>
    <row r="1576" s="5" customFormat="1" spans="5:25">
      <c r="E1576" s="46"/>
      <c r="G1576" s="33"/>
      <c r="M1576" s="34"/>
      <c r="N1576" s="34"/>
      <c r="R1576" s="46"/>
      <c r="S1576" s="46"/>
      <c r="T1576" s="46"/>
      <c r="U1576" s="38"/>
      <c r="V1576" s="39"/>
      <c r="W1576" s="40"/>
      <c r="X1576" s="39"/>
      <c r="Y1576" s="41"/>
    </row>
    <row r="1577" s="5" customFormat="1" spans="5:25">
      <c r="E1577" s="46"/>
      <c r="G1577" s="33"/>
      <c r="M1577" s="34"/>
      <c r="N1577" s="34"/>
      <c r="R1577" s="46"/>
      <c r="S1577" s="46"/>
      <c r="T1577" s="46"/>
      <c r="U1577" s="38"/>
      <c r="V1577" s="39"/>
      <c r="W1577" s="40"/>
      <c r="X1577" s="39"/>
      <c r="Y1577" s="41"/>
    </row>
    <row r="1578" s="5" customFormat="1" spans="5:25">
      <c r="E1578" s="46"/>
      <c r="G1578" s="33"/>
      <c r="M1578" s="34"/>
      <c r="N1578" s="34"/>
      <c r="R1578" s="46"/>
      <c r="S1578" s="46"/>
      <c r="T1578" s="46"/>
      <c r="U1578" s="38"/>
      <c r="V1578" s="39"/>
      <c r="W1578" s="40"/>
      <c r="X1578" s="39"/>
      <c r="Y1578" s="41"/>
    </row>
    <row r="1579" s="5" customFormat="1" spans="5:25">
      <c r="E1579" s="46"/>
      <c r="G1579" s="33"/>
      <c r="M1579" s="34"/>
      <c r="N1579" s="34"/>
      <c r="R1579" s="46"/>
      <c r="S1579" s="46"/>
      <c r="T1579" s="46"/>
      <c r="U1579" s="38"/>
      <c r="V1579" s="39"/>
      <c r="W1579" s="40"/>
      <c r="X1579" s="39"/>
      <c r="Y1579" s="41"/>
    </row>
    <row r="1580" s="5" customFormat="1" spans="5:25">
      <c r="E1580" s="46"/>
      <c r="G1580" s="33"/>
      <c r="M1580" s="34"/>
      <c r="N1580" s="34"/>
      <c r="R1580" s="46"/>
      <c r="S1580" s="46"/>
      <c r="T1580" s="46"/>
      <c r="U1580" s="38"/>
      <c r="V1580" s="39"/>
      <c r="W1580" s="40"/>
      <c r="X1580" s="39"/>
      <c r="Y1580" s="41"/>
    </row>
    <row r="1581" s="5" customFormat="1" spans="5:25">
      <c r="E1581" s="46"/>
      <c r="G1581" s="33"/>
      <c r="M1581" s="34"/>
      <c r="N1581" s="34"/>
      <c r="R1581" s="46"/>
      <c r="S1581" s="46"/>
      <c r="T1581" s="46"/>
      <c r="U1581" s="38"/>
      <c r="V1581" s="39"/>
      <c r="W1581" s="40"/>
      <c r="X1581" s="39"/>
      <c r="Y1581" s="41"/>
    </row>
    <row r="1582" s="5" customFormat="1" spans="5:25">
      <c r="E1582" s="46"/>
      <c r="G1582" s="33"/>
      <c r="M1582" s="34"/>
      <c r="N1582" s="34"/>
      <c r="R1582" s="46"/>
      <c r="S1582" s="46"/>
      <c r="T1582" s="46"/>
      <c r="U1582" s="38"/>
      <c r="V1582" s="39"/>
      <c r="W1582" s="40"/>
      <c r="X1582" s="39"/>
      <c r="Y1582" s="41"/>
    </row>
    <row r="1583" s="5" customFormat="1" spans="5:25">
      <c r="E1583" s="46"/>
      <c r="G1583" s="33"/>
      <c r="M1583" s="34"/>
      <c r="N1583" s="34"/>
      <c r="R1583" s="46"/>
      <c r="S1583" s="46"/>
      <c r="T1583" s="46"/>
      <c r="U1583" s="38"/>
      <c r="V1583" s="39"/>
      <c r="W1583" s="40"/>
      <c r="X1583" s="39"/>
      <c r="Y1583" s="41"/>
    </row>
    <row r="1584" s="5" customFormat="1" spans="5:25">
      <c r="E1584" s="46"/>
      <c r="G1584" s="33"/>
      <c r="M1584" s="34"/>
      <c r="N1584" s="34"/>
      <c r="R1584" s="46"/>
      <c r="S1584" s="46"/>
      <c r="T1584" s="46"/>
      <c r="U1584" s="38"/>
      <c r="V1584" s="39"/>
      <c r="W1584" s="40"/>
      <c r="X1584" s="39"/>
      <c r="Y1584" s="41"/>
    </row>
    <row r="1585" s="5" customFormat="1" spans="5:25">
      <c r="E1585" s="46"/>
      <c r="G1585" s="33"/>
      <c r="M1585" s="34"/>
      <c r="N1585" s="34"/>
      <c r="R1585" s="46"/>
      <c r="S1585" s="46"/>
      <c r="T1585" s="46"/>
      <c r="U1585" s="38"/>
      <c r="V1585" s="39"/>
      <c r="W1585" s="40"/>
      <c r="X1585" s="39"/>
      <c r="Y1585" s="41"/>
    </row>
    <row r="1586" s="5" customFormat="1" spans="5:25">
      <c r="E1586" s="46"/>
      <c r="G1586" s="33"/>
      <c r="M1586" s="34"/>
      <c r="N1586" s="34"/>
      <c r="R1586" s="46"/>
      <c r="S1586" s="46"/>
      <c r="T1586" s="46"/>
      <c r="U1586" s="38"/>
      <c r="V1586" s="39"/>
      <c r="W1586" s="40"/>
      <c r="X1586" s="39"/>
      <c r="Y1586" s="41"/>
    </row>
    <row r="1587" s="5" customFormat="1" spans="5:25">
      <c r="E1587" s="46"/>
      <c r="G1587" s="33"/>
      <c r="M1587" s="34"/>
      <c r="N1587" s="34"/>
      <c r="R1587" s="46"/>
      <c r="S1587" s="46"/>
      <c r="T1587" s="46"/>
      <c r="U1587" s="38"/>
      <c r="V1587" s="39"/>
      <c r="W1587" s="40"/>
      <c r="X1587" s="39"/>
      <c r="Y1587" s="41"/>
    </row>
    <row r="1588" s="5" customFormat="1" spans="5:25">
      <c r="E1588" s="46"/>
      <c r="G1588" s="33"/>
      <c r="M1588" s="34"/>
      <c r="N1588" s="34"/>
      <c r="R1588" s="46"/>
      <c r="S1588" s="46"/>
      <c r="T1588" s="46"/>
      <c r="U1588" s="38"/>
      <c r="V1588" s="39"/>
      <c r="W1588" s="40"/>
      <c r="X1588" s="39"/>
      <c r="Y1588" s="41"/>
    </row>
    <row r="1589" s="5" customFormat="1" spans="5:25">
      <c r="E1589" s="46"/>
      <c r="G1589" s="33"/>
      <c r="M1589" s="34"/>
      <c r="N1589" s="34"/>
      <c r="R1589" s="46"/>
      <c r="S1589" s="46"/>
      <c r="T1589" s="46"/>
      <c r="U1589" s="38"/>
      <c r="V1589" s="39"/>
      <c r="W1589" s="40"/>
      <c r="X1589" s="39"/>
      <c r="Y1589" s="41"/>
    </row>
    <row r="1590" s="5" customFormat="1" spans="5:25">
      <c r="E1590" s="46"/>
      <c r="G1590" s="33"/>
      <c r="M1590" s="34"/>
      <c r="N1590" s="34"/>
      <c r="R1590" s="46"/>
      <c r="S1590" s="46"/>
      <c r="T1590" s="46"/>
      <c r="U1590" s="38"/>
      <c r="V1590" s="39"/>
      <c r="W1590" s="40"/>
      <c r="X1590" s="39"/>
      <c r="Y1590" s="41"/>
    </row>
    <row r="1591" s="5" customFormat="1" spans="5:25">
      <c r="E1591" s="46"/>
      <c r="G1591" s="33"/>
      <c r="M1591" s="34"/>
      <c r="N1591" s="34"/>
      <c r="R1591" s="46"/>
      <c r="S1591" s="46"/>
      <c r="T1591" s="46"/>
      <c r="U1591" s="38"/>
      <c r="V1591" s="39"/>
      <c r="W1591" s="40"/>
      <c r="X1591" s="39"/>
      <c r="Y1591" s="41"/>
    </row>
    <row r="1592" s="5" customFormat="1" spans="5:25">
      <c r="E1592" s="46"/>
      <c r="G1592" s="33"/>
      <c r="M1592" s="34"/>
      <c r="N1592" s="34"/>
      <c r="R1592" s="46"/>
      <c r="S1592" s="46"/>
      <c r="T1592" s="46"/>
      <c r="U1592" s="38"/>
      <c r="V1592" s="39"/>
      <c r="W1592" s="40"/>
      <c r="X1592" s="39"/>
      <c r="Y1592" s="41"/>
    </row>
    <row r="1593" s="5" customFormat="1" spans="5:25">
      <c r="E1593" s="46"/>
      <c r="G1593" s="33"/>
      <c r="M1593" s="34"/>
      <c r="N1593" s="34"/>
      <c r="R1593" s="46"/>
      <c r="S1593" s="46"/>
      <c r="T1593" s="46"/>
      <c r="U1593" s="38"/>
      <c r="V1593" s="39"/>
      <c r="W1593" s="40"/>
      <c r="X1593" s="39"/>
      <c r="Y1593" s="41"/>
    </row>
    <row r="1594" s="5" customFormat="1" spans="5:25">
      <c r="E1594" s="46"/>
      <c r="G1594" s="33"/>
      <c r="M1594" s="34"/>
      <c r="N1594" s="34"/>
      <c r="R1594" s="46"/>
      <c r="S1594" s="46"/>
      <c r="T1594" s="46"/>
      <c r="U1594" s="38"/>
      <c r="V1594" s="39"/>
      <c r="W1594" s="40"/>
      <c r="X1594" s="39"/>
      <c r="Y1594" s="41"/>
    </row>
    <row r="1595" s="5" customFormat="1" spans="5:25">
      <c r="E1595" s="46"/>
      <c r="G1595" s="33"/>
      <c r="M1595" s="34"/>
      <c r="N1595" s="34"/>
      <c r="R1595" s="46"/>
      <c r="S1595" s="46"/>
      <c r="T1595" s="46"/>
      <c r="U1595" s="38"/>
      <c r="V1595" s="39"/>
      <c r="W1595" s="40"/>
      <c r="X1595" s="39"/>
      <c r="Y1595" s="41"/>
    </row>
    <row r="1596" s="5" customFormat="1" spans="5:25">
      <c r="E1596" s="46"/>
      <c r="G1596" s="33"/>
      <c r="M1596" s="34"/>
      <c r="N1596" s="34"/>
      <c r="R1596" s="46"/>
      <c r="S1596" s="46"/>
      <c r="T1596" s="46"/>
      <c r="U1596" s="38"/>
      <c r="V1596" s="39"/>
      <c r="W1596" s="40"/>
      <c r="X1596" s="39"/>
      <c r="Y1596" s="41"/>
    </row>
    <row r="1597" s="5" customFormat="1" spans="5:25">
      <c r="E1597" s="46"/>
      <c r="G1597" s="33"/>
      <c r="M1597" s="34"/>
      <c r="N1597" s="34"/>
      <c r="R1597" s="46"/>
      <c r="S1597" s="46"/>
      <c r="T1597" s="46"/>
      <c r="U1597" s="38"/>
      <c r="V1597" s="39"/>
      <c r="W1597" s="40"/>
      <c r="X1597" s="39"/>
      <c r="Y1597" s="41"/>
    </row>
    <row r="1598" s="5" customFormat="1" spans="5:25">
      <c r="E1598" s="46"/>
      <c r="G1598" s="33"/>
      <c r="M1598" s="34"/>
      <c r="N1598" s="34"/>
      <c r="R1598" s="46"/>
      <c r="S1598" s="46"/>
      <c r="T1598" s="46"/>
      <c r="U1598" s="38"/>
      <c r="V1598" s="39"/>
      <c r="W1598" s="40"/>
      <c r="X1598" s="39"/>
      <c r="Y1598" s="41"/>
    </row>
    <row r="1599" s="5" customFormat="1" spans="5:25">
      <c r="E1599" s="46"/>
      <c r="G1599" s="33"/>
      <c r="M1599" s="34"/>
      <c r="N1599" s="34"/>
      <c r="R1599" s="46"/>
      <c r="S1599" s="46"/>
      <c r="T1599" s="46"/>
      <c r="U1599" s="38"/>
      <c r="V1599" s="39"/>
      <c r="W1599" s="40"/>
      <c r="X1599" s="39"/>
      <c r="Y1599" s="41"/>
    </row>
    <row r="1600" s="5" customFormat="1" spans="5:25">
      <c r="E1600" s="46"/>
      <c r="G1600" s="33"/>
      <c r="M1600" s="34"/>
      <c r="N1600" s="34"/>
      <c r="R1600" s="46"/>
      <c r="S1600" s="46"/>
      <c r="T1600" s="46"/>
      <c r="U1600" s="38"/>
      <c r="V1600" s="39"/>
      <c r="W1600" s="40"/>
      <c r="X1600" s="39"/>
      <c r="Y1600" s="41"/>
    </row>
    <row r="1601" s="5" customFormat="1" spans="5:25">
      <c r="E1601" s="46"/>
      <c r="G1601" s="33"/>
      <c r="M1601" s="34"/>
      <c r="N1601" s="34"/>
      <c r="R1601" s="46"/>
      <c r="S1601" s="46"/>
      <c r="T1601" s="46"/>
      <c r="U1601" s="38"/>
      <c r="V1601" s="39"/>
      <c r="W1601" s="40"/>
      <c r="X1601" s="39"/>
      <c r="Y1601" s="41"/>
    </row>
    <row r="1602" s="5" customFormat="1" spans="5:25">
      <c r="E1602" s="46"/>
      <c r="G1602" s="33"/>
      <c r="M1602" s="34"/>
      <c r="N1602" s="34"/>
      <c r="R1602" s="46"/>
      <c r="S1602" s="46"/>
      <c r="T1602" s="46"/>
      <c r="U1602" s="38"/>
      <c r="V1602" s="39"/>
      <c r="W1602" s="40"/>
      <c r="X1602" s="39"/>
      <c r="Y1602" s="41"/>
    </row>
    <row r="1603" s="5" customFormat="1" spans="5:25">
      <c r="E1603" s="46"/>
      <c r="G1603" s="33"/>
      <c r="M1603" s="34"/>
      <c r="N1603" s="34"/>
      <c r="R1603" s="46"/>
      <c r="S1603" s="46"/>
      <c r="T1603" s="46"/>
      <c r="U1603" s="38"/>
      <c r="V1603" s="39"/>
      <c r="W1603" s="40"/>
      <c r="X1603" s="39"/>
      <c r="Y1603" s="41"/>
    </row>
    <row r="1604" s="5" customFormat="1" spans="5:25">
      <c r="E1604" s="46"/>
      <c r="G1604" s="33"/>
      <c r="M1604" s="34"/>
      <c r="N1604" s="34"/>
      <c r="R1604" s="46"/>
      <c r="S1604" s="46"/>
      <c r="T1604" s="46"/>
      <c r="U1604" s="38"/>
      <c r="V1604" s="39"/>
      <c r="W1604" s="40"/>
      <c r="X1604" s="39"/>
      <c r="Y1604" s="41"/>
    </row>
    <row r="1605" s="5" customFormat="1" spans="5:25">
      <c r="E1605" s="46"/>
      <c r="G1605" s="33"/>
      <c r="M1605" s="34"/>
      <c r="N1605" s="34"/>
      <c r="R1605" s="46"/>
      <c r="S1605" s="46"/>
      <c r="T1605" s="46"/>
      <c r="U1605" s="38"/>
      <c r="V1605" s="39"/>
      <c r="W1605" s="40"/>
      <c r="X1605" s="39"/>
      <c r="Y1605" s="41"/>
    </row>
    <row r="1606" s="5" customFormat="1" spans="5:25">
      <c r="E1606" s="46"/>
      <c r="G1606" s="33"/>
      <c r="M1606" s="34"/>
      <c r="N1606" s="34"/>
      <c r="R1606" s="46"/>
      <c r="S1606" s="46"/>
      <c r="T1606" s="46"/>
      <c r="U1606" s="38"/>
      <c r="V1606" s="39"/>
      <c r="W1606" s="40"/>
      <c r="X1606" s="39"/>
      <c r="Y1606" s="41"/>
    </row>
    <row r="1607" s="5" customFormat="1" spans="5:25">
      <c r="E1607" s="46"/>
      <c r="G1607" s="33"/>
      <c r="M1607" s="34"/>
      <c r="N1607" s="34"/>
      <c r="R1607" s="46"/>
      <c r="S1607" s="46"/>
      <c r="T1607" s="46"/>
      <c r="U1607" s="38"/>
      <c r="V1607" s="39"/>
      <c r="W1607" s="40"/>
      <c r="X1607" s="39"/>
      <c r="Y1607" s="41"/>
    </row>
    <row r="1608" s="5" customFormat="1" spans="5:25">
      <c r="E1608" s="46"/>
      <c r="G1608" s="33"/>
      <c r="M1608" s="34"/>
      <c r="N1608" s="34"/>
      <c r="R1608" s="46"/>
      <c r="S1608" s="46"/>
      <c r="T1608" s="46"/>
      <c r="U1608" s="38"/>
      <c r="V1608" s="39"/>
      <c r="W1608" s="40"/>
      <c r="X1608" s="39"/>
      <c r="Y1608" s="41"/>
    </row>
    <row r="1609" s="5" customFormat="1" spans="5:25">
      <c r="E1609" s="46"/>
      <c r="G1609" s="33"/>
      <c r="M1609" s="34"/>
      <c r="N1609" s="34"/>
      <c r="R1609" s="46"/>
      <c r="S1609" s="46"/>
      <c r="T1609" s="46"/>
      <c r="U1609" s="38"/>
      <c r="V1609" s="39"/>
      <c r="W1609" s="40"/>
      <c r="X1609" s="39"/>
      <c r="Y1609" s="41"/>
    </row>
    <row r="1610" s="5" customFormat="1" spans="5:25">
      <c r="E1610" s="46"/>
      <c r="G1610" s="33"/>
      <c r="M1610" s="34"/>
      <c r="N1610" s="34"/>
      <c r="R1610" s="46"/>
      <c r="S1610" s="46"/>
      <c r="T1610" s="46"/>
      <c r="U1610" s="38"/>
      <c r="V1610" s="39"/>
      <c r="W1610" s="40"/>
      <c r="X1610" s="39"/>
      <c r="Y1610" s="41"/>
    </row>
    <row r="1611" s="5" customFormat="1" spans="5:25">
      <c r="E1611" s="46"/>
      <c r="G1611" s="33"/>
      <c r="M1611" s="34"/>
      <c r="N1611" s="34"/>
      <c r="R1611" s="46"/>
      <c r="S1611" s="46"/>
      <c r="T1611" s="46"/>
      <c r="U1611" s="38"/>
      <c r="V1611" s="39"/>
      <c r="W1611" s="40"/>
      <c r="X1611" s="39"/>
      <c r="Y1611" s="41"/>
    </row>
    <row r="1612" s="5" customFormat="1" spans="5:25">
      <c r="E1612" s="46"/>
      <c r="G1612" s="33"/>
      <c r="M1612" s="34"/>
      <c r="N1612" s="34"/>
      <c r="R1612" s="46"/>
      <c r="S1612" s="46"/>
      <c r="T1612" s="46"/>
      <c r="U1612" s="38"/>
      <c r="V1612" s="39"/>
      <c r="W1612" s="40"/>
      <c r="X1612" s="39"/>
      <c r="Y1612" s="41"/>
    </row>
    <row r="1613" s="5" customFormat="1" spans="5:25">
      <c r="E1613" s="46"/>
      <c r="G1613" s="33"/>
      <c r="M1613" s="34"/>
      <c r="N1613" s="34"/>
      <c r="R1613" s="46"/>
      <c r="S1613" s="46"/>
      <c r="T1613" s="46"/>
      <c r="U1613" s="38"/>
      <c r="V1613" s="39"/>
      <c r="W1613" s="40"/>
      <c r="X1613" s="39"/>
      <c r="Y1613" s="41"/>
    </row>
    <row r="1614" s="5" customFormat="1" spans="5:25">
      <c r="E1614" s="46"/>
      <c r="G1614" s="33"/>
      <c r="M1614" s="34"/>
      <c r="N1614" s="34"/>
      <c r="R1614" s="46"/>
      <c r="S1614" s="46"/>
      <c r="T1614" s="46"/>
      <c r="U1614" s="38"/>
      <c r="V1614" s="39"/>
      <c r="W1614" s="40"/>
      <c r="X1614" s="39"/>
      <c r="Y1614" s="41"/>
    </row>
    <row r="1615" s="5" customFormat="1" spans="5:25">
      <c r="E1615" s="46"/>
      <c r="G1615" s="33"/>
      <c r="M1615" s="34"/>
      <c r="N1615" s="34"/>
      <c r="R1615" s="46"/>
      <c r="S1615" s="46"/>
      <c r="T1615" s="46"/>
      <c r="U1615" s="38"/>
      <c r="V1615" s="39"/>
      <c r="W1615" s="40"/>
      <c r="X1615" s="39"/>
      <c r="Y1615" s="41"/>
    </row>
    <row r="1616" s="5" customFormat="1" spans="5:25">
      <c r="E1616" s="46"/>
      <c r="G1616" s="33"/>
      <c r="M1616" s="34"/>
      <c r="N1616" s="34"/>
      <c r="R1616" s="46"/>
      <c r="S1616" s="46"/>
      <c r="T1616" s="46"/>
      <c r="U1616" s="38"/>
      <c r="V1616" s="39"/>
      <c r="W1616" s="40"/>
      <c r="X1616" s="39"/>
      <c r="Y1616" s="41"/>
    </row>
    <row r="1617" s="5" customFormat="1" spans="5:25">
      <c r="E1617" s="46"/>
      <c r="G1617" s="33"/>
      <c r="M1617" s="34"/>
      <c r="N1617" s="34"/>
      <c r="R1617" s="46"/>
      <c r="S1617" s="46"/>
      <c r="T1617" s="46"/>
      <c r="U1617" s="38"/>
      <c r="V1617" s="39"/>
      <c r="W1617" s="40"/>
      <c r="X1617" s="39"/>
      <c r="Y1617" s="41"/>
    </row>
    <row r="1618" s="5" customFormat="1" spans="5:25">
      <c r="E1618" s="46"/>
      <c r="G1618" s="33"/>
      <c r="M1618" s="34"/>
      <c r="N1618" s="34"/>
      <c r="R1618" s="46"/>
      <c r="S1618" s="46"/>
      <c r="T1618" s="46"/>
      <c r="U1618" s="38"/>
      <c r="V1618" s="39"/>
      <c r="W1618" s="40"/>
      <c r="X1618" s="39"/>
      <c r="Y1618" s="41"/>
    </row>
    <row r="1619" s="5" customFormat="1" spans="5:25">
      <c r="E1619" s="46"/>
      <c r="G1619" s="33"/>
      <c r="M1619" s="34"/>
      <c r="N1619" s="34"/>
      <c r="R1619" s="46"/>
      <c r="S1619" s="46"/>
      <c r="T1619" s="46"/>
      <c r="U1619" s="38"/>
      <c r="V1619" s="39"/>
      <c r="W1619" s="40"/>
      <c r="X1619" s="39"/>
      <c r="Y1619" s="41"/>
    </row>
    <row r="1620" s="5" customFormat="1" spans="5:25">
      <c r="E1620" s="46"/>
      <c r="G1620" s="33"/>
      <c r="M1620" s="34"/>
      <c r="N1620" s="34"/>
      <c r="R1620" s="46"/>
      <c r="S1620" s="46"/>
      <c r="T1620" s="46"/>
      <c r="U1620" s="38"/>
      <c r="V1620" s="39"/>
      <c r="W1620" s="40"/>
      <c r="X1620" s="39"/>
      <c r="Y1620" s="41"/>
    </row>
    <row r="1621" s="5" customFormat="1" spans="5:25">
      <c r="E1621" s="46"/>
      <c r="G1621" s="33"/>
      <c r="M1621" s="34"/>
      <c r="N1621" s="34"/>
      <c r="R1621" s="46"/>
      <c r="S1621" s="46"/>
      <c r="T1621" s="46"/>
      <c r="U1621" s="38"/>
      <c r="V1621" s="39"/>
      <c r="W1621" s="40"/>
      <c r="X1621" s="39"/>
      <c r="Y1621" s="41"/>
    </row>
    <row r="1622" s="5" customFormat="1" spans="5:25">
      <c r="E1622" s="46"/>
      <c r="G1622" s="33"/>
      <c r="M1622" s="34"/>
      <c r="N1622" s="34"/>
      <c r="R1622" s="46"/>
      <c r="S1622" s="46"/>
      <c r="T1622" s="46"/>
      <c r="U1622" s="38"/>
      <c r="V1622" s="39"/>
      <c r="W1622" s="40"/>
      <c r="X1622" s="39"/>
      <c r="Y1622" s="41"/>
    </row>
    <row r="1623" s="5" customFormat="1" spans="5:25">
      <c r="E1623" s="46"/>
      <c r="G1623" s="33"/>
      <c r="M1623" s="34"/>
      <c r="N1623" s="34"/>
      <c r="R1623" s="46"/>
      <c r="S1623" s="46"/>
      <c r="T1623" s="46"/>
      <c r="U1623" s="38"/>
      <c r="V1623" s="39"/>
      <c r="W1623" s="40"/>
      <c r="X1623" s="39"/>
      <c r="Y1623" s="41"/>
    </row>
    <row r="1624" s="5" customFormat="1" spans="5:25">
      <c r="E1624" s="46"/>
      <c r="G1624" s="33"/>
      <c r="M1624" s="34"/>
      <c r="N1624" s="34"/>
      <c r="R1624" s="46"/>
      <c r="S1624" s="46"/>
      <c r="T1624" s="46"/>
      <c r="U1624" s="38"/>
      <c r="V1624" s="39"/>
      <c r="W1624" s="40"/>
      <c r="X1624" s="39"/>
      <c r="Y1624" s="41"/>
    </row>
    <row r="1625" s="5" customFormat="1" spans="5:25">
      <c r="E1625" s="46"/>
      <c r="G1625" s="33"/>
      <c r="M1625" s="34"/>
      <c r="N1625" s="34"/>
      <c r="R1625" s="46"/>
      <c r="S1625" s="46"/>
      <c r="T1625" s="46"/>
      <c r="U1625" s="38"/>
      <c r="V1625" s="39"/>
      <c r="W1625" s="40"/>
      <c r="X1625" s="39"/>
      <c r="Y1625" s="41"/>
    </row>
    <row r="1626" s="5" customFormat="1" spans="5:25">
      <c r="E1626" s="46"/>
      <c r="G1626" s="33"/>
      <c r="M1626" s="34"/>
      <c r="N1626" s="34"/>
      <c r="R1626" s="46"/>
      <c r="S1626" s="46"/>
      <c r="T1626" s="46"/>
      <c r="U1626" s="38"/>
      <c r="V1626" s="39"/>
      <c r="W1626" s="40"/>
      <c r="X1626" s="39"/>
      <c r="Y1626" s="41"/>
    </row>
    <row r="1627" s="5" customFormat="1" spans="5:25">
      <c r="E1627" s="46"/>
      <c r="G1627" s="33"/>
      <c r="M1627" s="34"/>
      <c r="N1627" s="34"/>
      <c r="R1627" s="46"/>
      <c r="S1627" s="46"/>
      <c r="T1627" s="46"/>
      <c r="U1627" s="38"/>
      <c r="V1627" s="39"/>
      <c r="W1627" s="40"/>
      <c r="X1627" s="39"/>
      <c r="Y1627" s="41"/>
    </row>
    <row r="1628" s="5" customFormat="1" spans="5:25">
      <c r="E1628" s="46"/>
      <c r="G1628" s="33"/>
      <c r="M1628" s="34"/>
      <c r="N1628" s="34"/>
      <c r="R1628" s="46"/>
      <c r="S1628" s="46"/>
      <c r="T1628" s="46"/>
      <c r="U1628" s="38"/>
      <c r="V1628" s="39"/>
      <c r="W1628" s="40"/>
      <c r="X1628" s="39"/>
      <c r="Y1628" s="41"/>
    </row>
    <row r="1629" s="5" customFormat="1" spans="5:25">
      <c r="E1629" s="46"/>
      <c r="G1629" s="33"/>
      <c r="M1629" s="34"/>
      <c r="N1629" s="34"/>
      <c r="R1629" s="46"/>
      <c r="S1629" s="46"/>
      <c r="T1629" s="46"/>
      <c r="U1629" s="38"/>
      <c r="V1629" s="39"/>
      <c r="W1629" s="40"/>
      <c r="X1629" s="39"/>
      <c r="Y1629" s="41"/>
    </row>
    <row r="1630" s="5" customFormat="1" spans="5:25">
      <c r="E1630" s="46"/>
      <c r="G1630" s="33"/>
      <c r="M1630" s="34"/>
      <c r="N1630" s="34"/>
      <c r="R1630" s="46"/>
      <c r="S1630" s="46"/>
      <c r="T1630" s="46"/>
      <c r="U1630" s="38"/>
      <c r="V1630" s="39"/>
      <c r="W1630" s="40"/>
      <c r="X1630" s="39"/>
      <c r="Y1630" s="41"/>
    </row>
    <row r="1631" s="5" customFormat="1" spans="5:25">
      <c r="E1631" s="46"/>
      <c r="G1631" s="33"/>
      <c r="M1631" s="34"/>
      <c r="N1631" s="34"/>
      <c r="R1631" s="46"/>
      <c r="S1631" s="46"/>
      <c r="T1631" s="46"/>
      <c r="U1631" s="38"/>
      <c r="V1631" s="39"/>
      <c r="W1631" s="40"/>
      <c r="X1631" s="39"/>
      <c r="Y1631" s="41"/>
    </row>
    <row r="1632" s="5" customFormat="1" spans="5:25">
      <c r="E1632" s="46"/>
      <c r="G1632" s="33"/>
      <c r="M1632" s="34"/>
      <c r="N1632" s="34"/>
      <c r="R1632" s="46"/>
      <c r="S1632" s="46"/>
      <c r="T1632" s="46"/>
      <c r="U1632" s="38"/>
      <c r="V1632" s="39"/>
      <c r="W1632" s="40"/>
      <c r="X1632" s="39"/>
      <c r="Y1632" s="41"/>
    </row>
    <row r="1633" s="5" customFormat="1" spans="5:25">
      <c r="E1633" s="46"/>
      <c r="G1633" s="33"/>
      <c r="M1633" s="34"/>
      <c r="N1633" s="34"/>
      <c r="R1633" s="46"/>
      <c r="S1633" s="46"/>
      <c r="T1633" s="46"/>
      <c r="U1633" s="38"/>
      <c r="V1633" s="39"/>
      <c r="W1633" s="40"/>
      <c r="X1633" s="39"/>
      <c r="Y1633" s="41"/>
    </row>
    <row r="1634" s="5" customFormat="1" spans="5:25">
      <c r="E1634" s="46"/>
      <c r="G1634" s="33"/>
      <c r="M1634" s="34"/>
      <c r="N1634" s="34"/>
      <c r="R1634" s="46"/>
      <c r="S1634" s="46"/>
      <c r="T1634" s="46"/>
      <c r="U1634" s="38"/>
      <c r="V1634" s="39"/>
      <c r="W1634" s="40"/>
      <c r="X1634" s="39"/>
      <c r="Y1634" s="41"/>
    </row>
    <row r="1635" s="5" customFormat="1" spans="5:25">
      <c r="E1635" s="46"/>
      <c r="G1635" s="33"/>
      <c r="M1635" s="34"/>
      <c r="N1635" s="34"/>
      <c r="R1635" s="46"/>
      <c r="S1635" s="46"/>
      <c r="T1635" s="46"/>
      <c r="U1635" s="38"/>
      <c r="V1635" s="39"/>
      <c r="W1635" s="40"/>
      <c r="X1635" s="39"/>
      <c r="Y1635" s="41"/>
    </row>
    <row r="1636" s="5" customFormat="1" spans="5:25">
      <c r="E1636" s="46"/>
      <c r="G1636" s="33"/>
      <c r="M1636" s="34"/>
      <c r="N1636" s="34"/>
      <c r="R1636" s="46"/>
      <c r="S1636" s="46"/>
      <c r="T1636" s="46"/>
      <c r="U1636" s="38"/>
      <c r="V1636" s="39"/>
      <c r="W1636" s="40"/>
      <c r="X1636" s="39"/>
      <c r="Y1636" s="41"/>
    </row>
    <row r="1637" s="5" customFormat="1" spans="5:25">
      <c r="E1637" s="46"/>
      <c r="G1637" s="33"/>
      <c r="M1637" s="34"/>
      <c r="N1637" s="34"/>
      <c r="R1637" s="46"/>
      <c r="S1637" s="46"/>
      <c r="T1637" s="46"/>
      <c r="U1637" s="38"/>
      <c r="V1637" s="39"/>
      <c r="W1637" s="40"/>
      <c r="X1637" s="39"/>
      <c r="Y1637" s="41"/>
    </row>
    <row r="1638" s="5" customFormat="1" spans="5:25">
      <c r="E1638" s="46"/>
      <c r="G1638" s="33"/>
      <c r="M1638" s="34"/>
      <c r="N1638" s="34"/>
      <c r="R1638" s="46"/>
      <c r="S1638" s="46"/>
      <c r="T1638" s="46"/>
      <c r="U1638" s="38"/>
      <c r="V1638" s="39"/>
      <c r="W1638" s="40"/>
      <c r="X1638" s="39"/>
      <c r="Y1638" s="41"/>
    </row>
    <row r="1639" s="5" customFormat="1" spans="5:25">
      <c r="E1639" s="46"/>
      <c r="G1639" s="33"/>
      <c r="M1639" s="34"/>
      <c r="N1639" s="34"/>
      <c r="R1639" s="46"/>
      <c r="S1639" s="46"/>
      <c r="T1639" s="46"/>
      <c r="U1639" s="38"/>
      <c r="V1639" s="39"/>
      <c r="W1639" s="40"/>
      <c r="X1639" s="39"/>
      <c r="Y1639" s="41"/>
    </row>
    <row r="1640" s="5" customFormat="1" spans="5:25">
      <c r="E1640" s="46"/>
      <c r="G1640" s="33"/>
      <c r="M1640" s="34"/>
      <c r="N1640" s="34"/>
      <c r="R1640" s="46"/>
      <c r="S1640" s="46"/>
      <c r="T1640" s="46"/>
      <c r="U1640" s="38"/>
      <c r="V1640" s="39"/>
      <c r="W1640" s="40"/>
      <c r="X1640" s="39"/>
      <c r="Y1640" s="41"/>
    </row>
    <row r="1641" s="5" customFormat="1" spans="5:25">
      <c r="E1641" s="46"/>
      <c r="G1641" s="33"/>
      <c r="M1641" s="34"/>
      <c r="N1641" s="34"/>
      <c r="R1641" s="46"/>
      <c r="S1641" s="46"/>
      <c r="T1641" s="46"/>
      <c r="U1641" s="38"/>
      <c r="V1641" s="39"/>
      <c r="W1641" s="40"/>
      <c r="X1641" s="39"/>
      <c r="Y1641" s="41"/>
    </row>
    <row r="1642" s="5" customFormat="1" spans="5:25">
      <c r="E1642" s="46"/>
      <c r="G1642" s="33"/>
      <c r="M1642" s="34"/>
      <c r="N1642" s="34"/>
      <c r="R1642" s="46"/>
      <c r="S1642" s="46"/>
      <c r="T1642" s="46"/>
      <c r="U1642" s="38"/>
      <c r="V1642" s="39"/>
      <c r="W1642" s="40"/>
      <c r="X1642" s="39"/>
      <c r="Y1642" s="41"/>
    </row>
    <row r="1643" s="5" customFormat="1" spans="5:25">
      <c r="E1643" s="46"/>
      <c r="G1643" s="33"/>
      <c r="M1643" s="34"/>
      <c r="N1643" s="34"/>
      <c r="R1643" s="46"/>
      <c r="S1643" s="46"/>
      <c r="T1643" s="46"/>
      <c r="U1643" s="38"/>
      <c r="V1643" s="39"/>
      <c r="W1643" s="40"/>
      <c r="X1643" s="39"/>
      <c r="Y1643" s="41"/>
    </row>
    <row r="1644" s="5" customFormat="1" spans="5:25">
      <c r="E1644" s="46"/>
      <c r="G1644" s="33"/>
      <c r="M1644" s="34"/>
      <c r="N1644" s="34"/>
      <c r="R1644" s="46"/>
      <c r="S1644" s="46"/>
      <c r="T1644" s="46"/>
      <c r="U1644" s="38"/>
      <c r="V1644" s="39"/>
      <c r="W1644" s="40"/>
      <c r="X1644" s="39"/>
      <c r="Y1644" s="41"/>
    </row>
    <row r="1645" s="5" customFormat="1" spans="5:25">
      <c r="E1645" s="46"/>
      <c r="G1645" s="33"/>
      <c r="M1645" s="34"/>
      <c r="N1645" s="34"/>
      <c r="R1645" s="46"/>
      <c r="S1645" s="46"/>
      <c r="T1645" s="46"/>
      <c r="U1645" s="38"/>
      <c r="V1645" s="39"/>
      <c r="W1645" s="40"/>
      <c r="X1645" s="39"/>
      <c r="Y1645" s="41"/>
    </row>
    <row r="1646" s="5" customFormat="1" spans="5:25">
      <c r="E1646" s="46"/>
      <c r="G1646" s="33"/>
      <c r="M1646" s="34"/>
      <c r="N1646" s="34"/>
      <c r="R1646" s="46"/>
      <c r="S1646" s="46"/>
      <c r="T1646" s="46"/>
      <c r="U1646" s="38"/>
      <c r="V1646" s="39"/>
      <c r="W1646" s="40"/>
      <c r="X1646" s="39"/>
      <c r="Y1646" s="41"/>
    </row>
    <row r="1647" s="5" customFormat="1" spans="5:25">
      <c r="E1647" s="46"/>
      <c r="G1647" s="33"/>
      <c r="M1647" s="34"/>
      <c r="N1647" s="34"/>
      <c r="R1647" s="46"/>
      <c r="S1647" s="46"/>
      <c r="T1647" s="46"/>
      <c r="U1647" s="38"/>
      <c r="V1647" s="39"/>
      <c r="W1647" s="40"/>
      <c r="X1647" s="39"/>
      <c r="Y1647" s="41"/>
    </row>
    <row r="1648" s="5" customFormat="1" spans="5:25">
      <c r="E1648" s="46"/>
      <c r="G1648" s="33"/>
      <c r="M1648" s="34"/>
      <c r="N1648" s="34"/>
      <c r="R1648" s="46"/>
      <c r="S1648" s="46"/>
      <c r="T1648" s="46"/>
      <c r="U1648" s="38"/>
      <c r="V1648" s="39"/>
      <c r="W1648" s="40"/>
      <c r="X1648" s="39"/>
      <c r="Y1648" s="41"/>
    </row>
    <row r="1649" s="5" customFormat="1" spans="5:25">
      <c r="E1649" s="46"/>
      <c r="G1649" s="33"/>
      <c r="M1649" s="34"/>
      <c r="N1649" s="34"/>
      <c r="R1649" s="46"/>
      <c r="S1649" s="46"/>
      <c r="T1649" s="46"/>
      <c r="U1649" s="38"/>
      <c r="V1649" s="39"/>
      <c r="W1649" s="40"/>
      <c r="X1649" s="39"/>
      <c r="Y1649" s="41"/>
    </row>
    <row r="1650" s="5" customFormat="1" spans="5:25">
      <c r="E1650" s="46"/>
      <c r="G1650" s="33"/>
      <c r="M1650" s="34"/>
      <c r="N1650" s="34"/>
      <c r="R1650" s="46"/>
      <c r="S1650" s="46"/>
      <c r="T1650" s="46"/>
      <c r="U1650" s="38"/>
      <c r="V1650" s="39"/>
      <c r="W1650" s="40"/>
      <c r="X1650" s="39"/>
      <c r="Y1650" s="41"/>
    </row>
    <row r="1651" s="5" customFormat="1" spans="5:25">
      <c r="E1651" s="46"/>
      <c r="G1651" s="33"/>
      <c r="M1651" s="34"/>
      <c r="N1651" s="34"/>
      <c r="R1651" s="46"/>
      <c r="S1651" s="46"/>
      <c r="T1651" s="46"/>
      <c r="U1651" s="38"/>
      <c r="V1651" s="39"/>
      <c r="W1651" s="40"/>
      <c r="X1651" s="39"/>
      <c r="Y1651" s="41"/>
    </row>
    <row r="1652" s="5" customFormat="1" spans="5:25">
      <c r="E1652" s="46"/>
      <c r="G1652" s="33"/>
      <c r="M1652" s="34"/>
      <c r="N1652" s="34"/>
      <c r="R1652" s="46"/>
      <c r="S1652" s="46"/>
      <c r="T1652" s="46"/>
      <c r="U1652" s="38"/>
      <c r="V1652" s="39"/>
      <c r="W1652" s="40"/>
      <c r="X1652" s="39"/>
      <c r="Y1652" s="41"/>
    </row>
    <row r="1653" s="5" customFormat="1" spans="5:25">
      <c r="E1653" s="46"/>
      <c r="G1653" s="33"/>
      <c r="M1653" s="34"/>
      <c r="N1653" s="34"/>
      <c r="R1653" s="46"/>
      <c r="S1653" s="46"/>
      <c r="T1653" s="46"/>
      <c r="U1653" s="38"/>
      <c r="V1653" s="39"/>
      <c r="W1653" s="40"/>
      <c r="X1653" s="39"/>
      <c r="Y1653" s="41"/>
    </row>
    <row r="1654" s="5" customFormat="1" spans="5:25">
      <c r="E1654" s="46"/>
      <c r="G1654" s="33"/>
      <c r="M1654" s="34"/>
      <c r="N1654" s="34"/>
      <c r="R1654" s="46"/>
      <c r="S1654" s="46"/>
      <c r="T1654" s="46"/>
      <c r="U1654" s="38"/>
      <c r="V1654" s="39"/>
      <c r="W1654" s="40"/>
      <c r="X1654" s="39"/>
      <c r="Y1654" s="41"/>
    </row>
    <row r="1655" s="5" customFormat="1" spans="5:25">
      <c r="E1655" s="46"/>
      <c r="G1655" s="33"/>
      <c r="M1655" s="34"/>
      <c r="N1655" s="34"/>
      <c r="R1655" s="46"/>
      <c r="S1655" s="46"/>
      <c r="T1655" s="46"/>
      <c r="U1655" s="38"/>
      <c r="V1655" s="39"/>
      <c r="W1655" s="40"/>
      <c r="X1655" s="39"/>
      <c r="Y1655" s="41"/>
    </row>
    <row r="1656" s="5" customFormat="1" spans="5:25">
      <c r="E1656" s="46"/>
      <c r="G1656" s="33"/>
      <c r="M1656" s="34"/>
      <c r="N1656" s="34"/>
      <c r="R1656" s="46"/>
      <c r="S1656" s="46"/>
      <c r="T1656" s="46"/>
      <c r="U1656" s="38"/>
      <c r="V1656" s="39"/>
      <c r="W1656" s="40"/>
      <c r="X1656" s="39"/>
      <c r="Y1656" s="41"/>
    </row>
    <row r="1657" s="5" customFormat="1" spans="5:25">
      <c r="E1657" s="46"/>
      <c r="G1657" s="33"/>
      <c r="M1657" s="34"/>
      <c r="N1657" s="34"/>
      <c r="R1657" s="46"/>
      <c r="S1657" s="46"/>
      <c r="T1657" s="46"/>
      <c r="U1657" s="38"/>
      <c r="V1657" s="39"/>
      <c r="W1657" s="40"/>
      <c r="X1657" s="39"/>
      <c r="Y1657" s="41"/>
    </row>
    <row r="1658" s="5" customFormat="1" spans="5:25">
      <c r="E1658" s="46"/>
      <c r="G1658" s="33"/>
      <c r="M1658" s="34"/>
      <c r="N1658" s="34"/>
      <c r="R1658" s="46"/>
      <c r="S1658" s="46"/>
      <c r="T1658" s="46"/>
      <c r="U1658" s="38"/>
      <c r="V1658" s="39"/>
      <c r="W1658" s="40"/>
      <c r="X1658" s="39"/>
      <c r="Y1658" s="41"/>
    </row>
    <row r="1659" s="5" customFormat="1" spans="5:25">
      <c r="E1659" s="46"/>
      <c r="G1659" s="33"/>
      <c r="M1659" s="34"/>
      <c r="N1659" s="34"/>
      <c r="R1659" s="46"/>
      <c r="S1659" s="46"/>
      <c r="T1659" s="46"/>
      <c r="U1659" s="38"/>
      <c r="V1659" s="39"/>
      <c r="W1659" s="40"/>
      <c r="X1659" s="39"/>
      <c r="Y1659" s="41"/>
    </row>
    <row r="1660" s="5" customFormat="1" spans="5:25">
      <c r="E1660" s="46"/>
      <c r="G1660" s="33"/>
      <c r="M1660" s="34"/>
      <c r="N1660" s="34"/>
      <c r="R1660" s="46"/>
      <c r="S1660" s="46"/>
      <c r="T1660" s="46"/>
      <c r="U1660" s="38"/>
      <c r="V1660" s="39"/>
      <c r="W1660" s="40"/>
      <c r="X1660" s="39"/>
      <c r="Y1660" s="41"/>
    </row>
    <row r="1661" s="5" customFormat="1" spans="5:25">
      <c r="E1661" s="46"/>
      <c r="G1661" s="33"/>
      <c r="M1661" s="34"/>
      <c r="N1661" s="34"/>
      <c r="R1661" s="46"/>
      <c r="S1661" s="46"/>
      <c r="T1661" s="46"/>
      <c r="U1661" s="38"/>
      <c r="V1661" s="39"/>
      <c r="W1661" s="40"/>
      <c r="X1661" s="39"/>
      <c r="Y1661" s="41"/>
    </row>
    <row r="1662" s="5" customFormat="1" spans="5:25">
      <c r="E1662" s="46"/>
      <c r="G1662" s="33"/>
      <c r="M1662" s="34"/>
      <c r="N1662" s="34"/>
      <c r="R1662" s="46"/>
      <c r="S1662" s="46"/>
      <c r="T1662" s="46"/>
      <c r="U1662" s="38"/>
      <c r="V1662" s="39"/>
      <c r="W1662" s="40"/>
      <c r="X1662" s="39"/>
      <c r="Y1662" s="41"/>
    </row>
    <row r="1663" s="5" customFormat="1" spans="5:25">
      <c r="E1663" s="46"/>
      <c r="G1663" s="33"/>
      <c r="M1663" s="34"/>
      <c r="N1663" s="34"/>
      <c r="R1663" s="46"/>
      <c r="S1663" s="46"/>
      <c r="T1663" s="46"/>
      <c r="U1663" s="38"/>
      <c r="V1663" s="39"/>
      <c r="W1663" s="40"/>
      <c r="X1663" s="39"/>
      <c r="Y1663" s="41"/>
    </row>
    <row r="1664" s="5" customFormat="1" spans="5:25">
      <c r="E1664" s="46"/>
      <c r="G1664" s="33"/>
      <c r="M1664" s="34"/>
      <c r="N1664" s="34"/>
      <c r="R1664" s="46"/>
      <c r="S1664" s="46"/>
      <c r="T1664" s="46"/>
      <c r="U1664" s="38"/>
      <c r="V1664" s="39"/>
      <c r="W1664" s="40"/>
      <c r="X1664" s="39"/>
      <c r="Y1664" s="41"/>
    </row>
    <row r="1665" s="5" customFormat="1" spans="5:25">
      <c r="E1665" s="46"/>
      <c r="G1665" s="33"/>
      <c r="M1665" s="34"/>
      <c r="N1665" s="34"/>
      <c r="R1665" s="46"/>
      <c r="S1665" s="46"/>
      <c r="T1665" s="46"/>
      <c r="U1665" s="38"/>
      <c r="V1665" s="39"/>
      <c r="W1665" s="40"/>
      <c r="X1665" s="39"/>
      <c r="Y1665" s="41"/>
    </row>
    <row r="1666" s="5" customFormat="1" spans="5:25">
      <c r="E1666" s="46"/>
      <c r="G1666" s="33"/>
      <c r="M1666" s="34"/>
      <c r="N1666" s="34"/>
      <c r="R1666" s="46"/>
      <c r="S1666" s="46"/>
      <c r="T1666" s="46"/>
      <c r="U1666" s="38"/>
      <c r="V1666" s="39"/>
      <c r="W1666" s="40"/>
      <c r="X1666" s="39"/>
      <c r="Y1666" s="41"/>
    </row>
    <row r="1667" s="5" customFormat="1" spans="5:25">
      <c r="E1667" s="46"/>
      <c r="G1667" s="33"/>
      <c r="M1667" s="34"/>
      <c r="N1667" s="34"/>
      <c r="R1667" s="46"/>
      <c r="S1667" s="46"/>
      <c r="T1667" s="46"/>
      <c r="U1667" s="38"/>
      <c r="V1667" s="39"/>
      <c r="W1667" s="40"/>
      <c r="X1667" s="39"/>
      <c r="Y1667" s="41"/>
    </row>
    <row r="1668" s="5" customFormat="1" spans="5:25">
      <c r="E1668" s="46"/>
      <c r="G1668" s="33"/>
      <c r="M1668" s="34"/>
      <c r="N1668" s="34"/>
      <c r="R1668" s="46"/>
      <c r="S1668" s="46"/>
      <c r="T1668" s="46"/>
      <c r="U1668" s="38"/>
      <c r="V1668" s="39"/>
      <c r="W1668" s="40"/>
      <c r="X1668" s="39"/>
      <c r="Y1668" s="41"/>
    </row>
    <row r="1669" s="5" customFormat="1" spans="5:25">
      <c r="E1669" s="46"/>
      <c r="G1669" s="33"/>
      <c r="M1669" s="34"/>
      <c r="N1669" s="34"/>
      <c r="R1669" s="46"/>
      <c r="S1669" s="46"/>
      <c r="T1669" s="46"/>
      <c r="U1669" s="38"/>
      <c r="V1669" s="39"/>
      <c r="W1669" s="40"/>
      <c r="X1669" s="39"/>
      <c r="Y1669" s="41"/>
    </row>
    <row r="1670" s="5" customFormat="1" spans="5:25">
      <c r="E1670" s="46"/>
      <c r="G1670" s="33"/>
      <c r="M1670" s="34"/>
      <c r="N1670" s="34"/>
      <c r="R1670" s="46"/>
      <c r="S1670" s="46"/>
      <c r="T1670" s="46"/>
      <c r="U1670" s="38"/>
      <c r="V1670" s="39"/>
      <c r="W1670" s="40"/>
      <c r="X1670" s="39"/>
      <c r="Y1670" s="41"/>
    </row>
    <row r="1671" s="5" customFormat="1" spans="5:25">
      <c r="E1671" s="46"/>
      <c r="G1671" s="33"/>
      <c r="M1671" s="34"/>
      <c r="N1671" s="34"/>
      <c r="R1671" s="46"/>
      <c r="S1671" s="46"/>
      <c r="T1671" s="46"/>
      <c r="U1671" s="38"/>
      <c r="V1671" s="39"/>
      <c r="W1671" s="40"/>
      <c r="X1671" s="39"/>
      <c r="Y1671" s="41"/>
    </row>
    <row r="1672" s="5" customFormat="1" spans="5:25">
      <c r="E1672" s="46"/>
      <c r="G1672" s="33"/>
      <c r="M1672" s="34"/>
      <c r="N1672" s="34"/>
      <c r="R1672" s="46"/>
      <c r="S1672" s="46"/>
      <c r="T1672" s="46"/>
      <c r="U1672" s="38"/>
      <c r="V1672" s="39"/>
      <c r="W1672" s="40"/>
      <c r="X1672" s="39"/>
      <c r="Y1672" s="41"/>
    </row>
    <row r="1673" s="5" customFormat="1" spans="5:25">
      <c r="E1673" s="46"/>
      <c r="G1673" s="33"/>
      <c r="M1673" s="34"/>
      <c r="N1673" s="34"/>
      <c r="R1673" s="46"/>
      <c r="S1673" s="46"/>
      <c r="T1673" s="46"/>
      <c r="U1673" s="38"/>
      <c r="V1673" s="39"/>
      <c r="W1673" s="40"/>
      <c r="X1673" s="39"/>
      <c r="Y1673" s="41"/>
    </row>
    <row r="1674" s="5" customFormat="1" spans="5:25">
      <c r="E1674" s="46"/>
      <c r="G1674" s="33"/>
      <c r="M1674" s="34"/>
      <c r="N1674" s="34"/>
      <c r="R1674" s="46"/>
      <c r="S1674" s="46"/>
      <c r="T1674" s="46"/>
      <c r="U1674" s="38"/>
      <c r="V1674" s="39"/>
      <c r="W1674" s="40"/>
      <c r="X1674" s="39"/>
      <c r="Y1674" s="41"/>
    </row>
    <row r="1675" s="5" customFormat="1" spans="5:25">
      <c r="E1675" s="46"/>
      <c r="G1675" s="33"/>
      <c r="M1675" s="34"/>
      <c r="N1675" s="34"/>
      <c r="R1675" s="46"/>
      <c r="S1675" s="46"/>
      <c r="T1675" s="46"/>
      <c r="U1675" s="38"/>
      <c r="V1675" s="39"/>
      <c r="W1675" s="40"/>
      <c r="X1675" s="39"/>
      <c r="Y1675" s="41"/>
    </row>
    <row r="1676" s="5" customFormat="1" spans="5:25">
      <c r="E1676" s="46"/>
      <c r="G1676" s="33"/>
      <c r="M1676" s="34"/>
      <c r="N1676" s="34"/>
      <c r="R1676" s="46"/>
      <c r="S1676" s="46"/>
      <c r="T1676" s="46"/>
      <c r="U1676" s="38"/>
      <c r="V1676" s="39"/>
      <c r="W1676" s="40"/>
      <c r="X1676" s="39"/>
      <c r="Y1676" s="41"/>
    </row>
    <row r="1677" s="5" customFormat="1" spans="5:25">
      <c r="E1677" s="46"/>
      <c r="G1677" s="33"/>
      <c r="M1677" s="34"/>
      <c r="N1677" s="34"/>
      <c r="R1677" s="46"/>
      <c r="S1677" s="46"/>
      <c r="T1677" s="46"/>
      <c r="U1677" s="38"/>
      <c r="V1677" s="39"/>
      <c r="W1677" s="40"/>
      <c r="X1677" s="39"/>
      <c r="Y1677" s="41"/>
    </row>
    <row r="1678" s="5" customFormat="1" spans="5:25">
      <c r="E1678" s="46"/>
      <c r="G1678" s="33"/>
      <c r="M1678" s="34"/>
      <c r="N1678" s="34"/>
      <c r="R1678" s="46"/>
      <c r="S1678" s="46"/>
      <c r="T1678" s="46"/>
      <c r="U1678" s="38"/>
      <c r="V1678" s="39"/>
      <c r="W1678" s="40"/>
      <c r="X1678" s="39"/>
      <c r="Y1678" s="41"/>
    </row>
    <row r="1679" s="5" customFormat="1" spans="5:25">
      <c r="E1679" s="46"/>
      <c r="G1679" s="33"/>
      <c r="M1679" s="34"/>
      <c r="N1679" s="34"/>
      <c r="R1679" s="46"/>
      <c r="S1679" s="46"/>
      <c r="T1679" s="46"/>
      <c r="U1679" s="38"/>
      <c r="V1679" s="39"/>
      <c r="W1679" s="40"/>
      <c r="X1679" s="39"/>
      <c r="Y1679" s="41"/>
    </row>
    <row r="1680" s="5" customFormat="1" spans="5:25">
      <c r="E1680" s="46"/>
      <c r="G1680" s="33"/>
      <c r="M1680" s="34"/>
      <c r="N1680" s="34"/>
      <c r="R1680" s="46"/>
      <c r="S1680" s="46"/>
      <c r="T1680" s="46"/>
      <c r="U1680" s="38"/>
      <c r="V1680" s="39"/>
      <c r="W1680" s="40"/>
      <c r="X1680" s="39"/>
      <c r="Y1680" s="41"/>
    </row>
    <row r="1681" s="5" customFormat="1" spans="5:25">
      <c r="E1681" s="46"/>
      <c r="G1681" s="33"/>
      <c r="M1681" s="34"/>
      <c r="N1681" s="34"/>
      <c r="R1681" s="46"/>
      <c r="S1681" s="46"/>
      <c r="T1681" s="46"/>
      <c r="U1681" s="38"/>
      <c r="V1681" s="39"/>
      <c r="W1681" s="40"/>
      <c r="X1681" s="39"/>
      <c r="Y1681" s="41"/>
    </row>
    <row r="1682" s="5" customFormat="1" spans="5:25">
      <c r="E1682" s="46"/>
      <c r="G1682" s="33"/>
      <c r="M1682" s="34"/>
      <c r="N1682" s="34"/>
      <c r="R1682" s="46"/>
      <c r="S1682" s="46"/>
      <c r="T1682" s="46"/>
      <c r="U1682" s="38"/>
      <c r="V1682" s="39"/>
      <c r="W1682" s="40"/>
      <c r="X1682" s="39"/>
      <c r="Y1682" s="41"/>
    </row>
    <row r="1683" s="5" customFormat="1" spans="5:25">
      <c r="E1683" s="46"/>
      <c r="G1683" s="33"/>
      <c r="M1683" s="34"/>
      <c r="N1683" s="34"/>
      <c r="R1683" s="46"/>
      <c r="S1683" s="46"/>
      <c r="T1683" s="46"/>
      <c r="U1683" s="38"/>
      <c r="V1683" s="39"/>
      <c r="W1683" s="40"/>
      <c r="X1683" s="39"/>
      <c r="Y1683" s="41"/>
    </row>
    <row r="1684" s="5" customFormat="1" spans="5:25">
      <c r="E1684" s="46"/>
      <c r="G1684" s="33"/>
      <c r="M1684" s="34"/>
      <c r="N1684" s="34"/>
      <c r="R1684" s="46"/>
      <c r="S1684" s="46"/>
      <c r="T1684" s="46"/>
      <c r="U1684" s="38"/>
      <c r="V1684" s="39"/>
      <c r="W1684" s="40"/>
      <c r="X1684" s="39"/>
      <c r="Y1684" s="41"/>
    </row>
    <row r="1685" s="5" customFormat="1" spans="5:25">
      <c r="E1685" s="46"/>
      <c r="G1685" s="33"/>
      <c r="M1685" s="34"/>
      <c r="N1685" s="34"/>
      <c r="R1685" s="46"/>
      <c r="S1685" s="46"/>
      <c r="T1685" s="46"/>
      <c r="U1685" s="38"/>
      <c r="V1685" s="39"/>
      <c r="W1685" s="40"/>
      <c r="X1685" s="39"/>
      <c r="Y1685" s="41"/>
    </row>
    <row r="1686" s="5" customFormat="1" spans="5:25">
      <c r="E1686" s="46"/>
      <c r="G1686" s="33"/>
      <c r="M1686" s="34"/>
      <c r="N1686" s="34"/>
      <c r="R1686" s="46"/>
      <c r="S1686" s="46"/>
      <c r="T1686" s="46"/>
      <c r="U1686" s="38"/>
      <c r="V1686" s="39"/>
      <c r="W1686" s="40"/>
      <c r="X1686" s="39"/>
      <c r="Y1686" s="41"/>
    </row>
    <row r="1687" s="5" customFormat="1" spans="5:25">
      <c r="E1687" s="46"/>
      <c r="G1687" s="33"/>
      <c r="M1687" s="34"/>
      <c r="N1687" s="34"/>
      <c r="R1687" s="46"/>
      <c r="S1687" s="46"/>
      <c r="T1687" s="46"/>
      <c r="U1687" s="38"/>
      <c r="V1687" s="39"/>
      <c r="W1687" s="40"/>
      <c r="X1687" s="39"/>
      <c r="Y1687" s="41"/>
    </row>
    <row r="1688" s="5" customFormat="1" spans="5:25">
      <c r="E1688" s="46"/>
      <c r="G1688" s="33"/>
      <c r="M1688" s="34"/>
      <c r="N1688" s="34"/>
      <c r="R1688" s="46"/>
      <c r="S1688" s="46"/>
      <c r="T1688" s="46"/>
      <c r="U1688" s="38"/>
      <c r="V1688" s="39"/>
      <c r="W1688" s="40"/>
      <c r="X1688" s="39"/>
      <c r="Y1688" s="41"/>
    </row>
    <row r="1689" s="5" customFormat="1" spans="5:25">
      <c r="E1689" s="46"/>
      <c r="G1689" s="33"/>
      <c r="M1689" s="34"/>
      <c r="N1689" s="34"/>
      <c r="R1689" s="46"/>
      <c r="S1689" s="46"/>
      <c r="T1689" s="46"/>
      <c r="U1689" s="38"/>
      <c r="V1689" s="39"/>
      <c r="W1689" s="40"/>
      <c r="X1689" s="39"/>
      <c r="Y1689" s="41"/>
    </row>
    <row r="1690" s="5" customFormat="1" spans="5:25">
      <c r="E1690" s="46"/>
      <c r="G1690" s="33"/>
      <c r="M1690" s="34"/>
      <c r="N1690" s="34"/>
      <c r="R1690" s="46"/>
      <c r="S1690" s="46"/>
      <c r="T1690" s="46"/>
      <c r="U1690" s="38"/>
      <c r="V1690" s="39"/>
      <c r="W1690" s="40"/>
      <c r="X1690" s="39"/>
      <c r="Y1690" s="41"/>
    </row>
    <row r="1691" s="5" customFormat="1" spans="5:25">
      <c r="E1691" s="46"/>
      <c r="G1691" s="33"/>
      <c r="M1691" s="34"/>
      <c r="N1691" s="34"/>
      <c r="R1691" s="46"/>
      <c r="S1691" s="46"/>
      <c r="T1691" s="46"/>
      <c r="U1691" s="38"/>
      <c r="V1691" s="39"/>
      <c r="W1691" s="40"/>
      <c r="X1691" s="39"/>
      <c r="Y1691" s="41"/>
    </row>
    <row r="1692" s="5" customFormat="1" spans="5:25">
      <c r="E1692" s="46"/>
      <c r="G1692" s="33"/>
      <c r="M1692" s="34"/>
      <c r="N1692" s="34"/>
      <c r="R1692" s="46"/>
      <c r="S1692" s="46"/>
      <c r="T1692" s="46"/>
      <c r="U1692" s="38"/>
      <c r="V1692" s="39"/>
      <c r="W1692" s="40"/>
      <c r="X1692" s="39"/>
      <c r="Y1692" s="41"/>
    </row>
    <row r="1693" s="5" customFormat="1" spans="5:25">
      <c r="E1693" s="46"/>
      <c r="G1693" s="33"/>
      <c r="M1693" s="34"/>
      <c r="N1693" s="34"/>
      <c r="R1693" s="46"/>
      <c r="S1693" s="46"/>
      <c r="T1693" s="46"/>
      <c r="U1693" s="38"/>
      <c r="V1693" s="39"/>
      <c r="W1693" s="40"/>
      <c r="X1693" s="39"/>
      <c r="Y1693" s="41"/>
    </row>
    <row r="1694" s="5" customFormat="1" spans="5:25">
      <c r="E1694" s="46"/>
      <c r="G1694" s="33"/>
      <c r="M1694" s="34"/>
      <c r="N1694" s="34"/>
      <c r="R1694" s="46"/>
      <c r="S1694" s="46"/>
      <c r="T1694" s="46"/>
      <c r="U1694" s="38"/>
      <c r="V1694" s="39"/>
      <c r="W1694" s="40"/>
      <c r="X1694" s="39"/>
      <c r="Y1694" s="41"/>
    </row>
    <row r="1695" s="5" customFormat="1" spans="5:25">
      <c r="E1695" s="46"/>
      <c r="G1695" s="33"/>
      <c r="M1695" s="34"/>
      <c r="N1695" s="34"/>
      <c r="R1695" s="46"/>
      <c r="S1695" s="46"/>
      <c r="T1695" s="46"/>
      <c r="U1695" s="38"/>
      <c r="V1695" s="39"/>
      <c r="W1695" s="40"/>
      <c r="X1695" s="39"/>
      <c r="Y1695" s="41"/>
    </row>
    <row r="1696" s="5" customFormat="1" spans="5:25">
      <c r="E1696" s="46"/>
      <c r="G1696" s="33"/>
      <c r="M1696" s="34"/>
      <c r="N1696" s="34"/>
      <c r="R1696" s="46"/>
      <c r="S1696" s="46"/>
      <c r="T1696" s="46"/>
      <c r="U1696" s="38"/>
      <c r="V1696" s="39"/>
      <c r="W1696" s="40"/>
      <c r="X1696" s="39"/>
      <c r="Y1696" s="41"/>
    </row>
    <row r="1697" s="5" customFormat="1" spans="5:25">
      <c r="E1697" s="46"/>
      <c r="G1697" s="33"/>
      <c r="M1697" s="34"/>
      <c r="N1697" s="34"/>
      <c r="R1697" s="46"/>
      <c r="S1697" s="46"/>
      <c r="T1697" s="46"/>
      <c r="U1697" s="38"/>
      <c r="V1697" s="39"/>
      <c r="W1697" s="40"/>
      <c r="X1697" s="39"/>
      <c r="Y1697" s="41"/>
    </row>
    <row r="1698" s="5" customFormat="1" spans="5:25">
      <c r="E1698" s="46"/>
      <c r="G1698" s="33"/>
      <c r="M1698" s="34"/>
      <c r="N1698" s="34"/>
      <c r="R1698" s="46"/>
      <c r="S1698" s="46"/>
      <c r="T1698" s="46"/>
      <c r="U1698" s="38"/>
      <c r="V1698" s="39"/>
      <c r="W1698" s="40"/>
      <c r="X1698" s="39"/>
      <c r="Y1698" s="41"/>
    </row>
    <row r="1699" s="5" customFormat="1" spans="5:25">
      <c r="E1699" s="46"/>
      <c r="G1699" s="33"/>
      <c r="M1699" s="34"/>
      <c r="N1699" s="34"/>
      <c r="R1699" s="46"/>
      <c r="S1699" s="46"/>
      <c r="T1699" s="46"/>
      <c r="U1699" s="38"/>
      <c r="V1699" s="39"/>
      <c r="W1699" s="40"/>
      <c r="X1699" s="39"/>
      <c r="Y1699" s="41"/>
    </row>
    <row r="1700" s="5" customFormat="1" spans="5:25">
      <c r="E1700" s="46"/>
      <c r="G1700" s="33"/>
      <c r="M1700" s="34"/>
      <c r="N1700" s="34"/>
      <c r="R1700" s="46"/>
      <c r="S1700" s="46"/>
      <c r="T1700" s="46"/>
      <c r="U1700" s="38"/>
      <c r="V1700" s="39"/>
      <c r="W1700" s="40"/>
      <c r="X1700" s="39"/>
      <c r="Y1700" s="41"/>
    </row>
    <row r="1701" s="5" customFormat="1" spans="5:25">
      <c r="E1701" s="46"/>
      <c r="G1701" s="33"/>
      <c r="M1701" s="34"/>
      <c r="N1701" s="34"/>
      <c r="R1701" s="46"/>
      <c r="S1701" s="46"/>
      <c r="T1701" s="46"/>
      <c r="U1701" s="38"/>
      <c r="V1701" s="39"/>
      <c r="W1701" s="40"/>
      <c r="X1701" s="39"/>
      <c r="Y1701" s="41"/>
    </row>
    <row r="1702" s="5" customFormat="1" spans="5:25">
      <c r="E1702" s="46"/>
      <c r="G1702" s="33"/>
      <c r="M1702" s="34"/>
      <c r="N1702" s="34"/>
      <c r="R1702" s="46"/>
      <c r="S1702" s="46"/>
      <c r="T1702" s="46"/>
      <c r="U1702" s="38"/>
      <c r="V1702" s="39"/>
      <c r="W1702" s="40"/>
      <c r="X1702" s="39"/>
      <c r="Y1702" s="41"/>
    </row>
    <row r="1703" s="5" customFormat="1" spans="5:25">
      <c r="E1703" s="46"/>
      <c r="G1703" s="33"/>
      <c r="M1703" s="34"/>
      <c r="N1703" s="34"/>
      <c r="R1703" s="46"/>
      <c r="S1703" s="46"/>
      <c r="T1703" s="46"/>
      <c r="U1703" s="38"/>
      <c r="V1703" s="39"/>
      <c r="W1703" s="40"/>
      <c r="X1703" s="39"/>
      <c r="Y1703" s="41"/>
    </row>
    <row r="1704" s="5" customFormat="1" spans="5:25">
      <c r="E1704" s="46"/>
      <c r="G1704" s="33"/>
      <c r="M1704" s="34"/>
      <c r="N1704" s="34"/>
      <c r="R1704" s="46"/>
      <c r="S1704" s="46"/>
      <c r="T1704" s="46"/>
      <c r="U1704" s="38"/>
      <c r="V1704" s="39"/>
      <c r="W1704" s="40"/>
      <c r="X1704" s="39"/>
      <c r="Y1704" s="41"/>
    </row>
    <row r="1705" s="5" customFormat="1" spans="5:25">
      <c r="E1705" s="46"/>
      <c r="G1705" s="33"/>
      <c r="M1705" s="34"/>
      <c r="N1705" s="34"/>
      <c r="R1705" s="46"/>
      <c r="S1705" s="46"/>
      <c r="T1705" s="46"/>
      <c r="U1705" s="38"/>
      <c r="V1705" s="39"/>
      <c r="W1705" s="40"/>
      <c r="X1705" s="39"/>
      <c r="Y1705" s="41"/>
    </row>
    <row r="1706" s="5" customFormat="1" spans="5:25">
      <c r="E1706" s="46"/>
      <c r="G1706" s="33"/>
      <c r="M1706" s="34"/>
      <c r="N1706" s="34"/>
      <c r="R1706" s="46"/>
      <c r="S1706" s="46"/>
      <c r="T1706" s="46"/>
      <c r="U1706" s="38"/>
      <c r="V1706" s="39"/>
      <c r="W1706" s="40"/>
      <c r="X1706" s="39"/>
      <c r="Y1706" s="41"/>
    </row>
    <row r="1707" s="5" customFormat="1" spans="5:25">
      <c r="E1707" s="46"/>
      <c r="G1707" s="33"/>
      <c r="M1707" s="34"/>
      <c r="N1707" s="34"/>
      <c r="R1707" s="46"/>
      <c r="S1707" s="46"/>
      <c r="T1707" s="46"/>
      <c r="U1707" s="38"/>
      <c r="V1707" s="39"/>
      <c r="W1707" s="40"/>
      <c r="X1707" s="39"/>
      <c r="Y1707" s="41"/>
    </row>
    <row r="1708" s="5" customFormat="1" spans="5:25">
      <c r="E1708" s="46"/>
      <c r="G1708" s="33"/>
      <c r="M1708" s="34"/>
      <c r="N1708" s="34"/>
      <c r="R1708" s="46"/>
      <c r="S1708" s="46"/>
      <c r="T1708" s="46"/>
      <c r="U1708" s="38"/>
      <c r="V1708" s="39"/>
      <c r="W1708" s="40"/>
      <c r="X1708" s="39"/>
      <c r="Y1708" s="41"/>
    </row>
    <row r="1709" s="5" customFormat="1" spans="5:25">
      <c r="E1709" s="46"/>
      <c r="G1709" s="33"/>
      <c r="M1709" s="34"/>
      <c r="N1709" s="34"/>
      <c r="R1709" s="46"/>
      <c r="S1709" s="46"/>
      <c r="T1709" s="46"/>
      <c r="U1709" s="38"/>
      <c r="V1709" s="39"/>
      <c r="W1709" s="40"/>
      <c r="X1709" s="39"/>
      <c r="Y1709" s="41"/>
    </row>
    <row r="1710" s="5" customFormat="1" spans="5:25">
      <c r="E1710" s="46"/>
      <c r="G1710" s="33"/>
      <c r="M1710" s="34"/>
      <c r="N1710" s="34"/>
      <c r="R1710" s="46"/>
      <c r="S1710" s="46"/>
      <c r="T1710" s="46"/>
      <c r="U1710" s="38"/>
      <c r="V1710" s="39"/>
      <c r="W1710" s="40"/>
      <c r="X1710" s="39"/>
      <c r="Y1710" s="41"/>
    </row>
    <row r="1711" s="5" customFormat="1" spans="5:25">
      <c r="E1711" s="46"/>
      <c r="G1711" s="33"/>
      <c r="M1711" s="34"/>
      <c r="N1711" s="34"/>
      <c r="R1711" s="46"/>
      <c r="S1711" s="46"/>
      <c r="T1711" s="46"/>
      <c r="U1711" s="38"/>
      <c r="V1711" s="39"/>
      <c r="W1711" s="40"/>
      <c r="X1711" s="39"/>
      <c r="Y1711" s="41"/>
    </row>
    <row r="1712" s="5" customFormat="1" spans="5:25">
      <c r="E1712" s="46"/>
      <c r="G1712" s="33"/>
      <c r="M1712" s="34"/>
      <c r="N1712" s="34"/>
      <c r="R1712" s="46"/>
      <c r="S1712" s="46"/>
      <c r="T1712" s="46"/>
      <c r="U1712" s="38"/>
      <c r="V1712" s="39"/>
      <c r="W1712" s="40"/>
      <c r="X1712" s="39"/>
      <c r="Y1712" s="41"/>
    </row>
    <row r="1713" s="5" customFormat="1" spans="5:25">
      <c r="E1713" s="46"/>
      <c r="G1713" s="33"/>
      <c r="M1713" s="34"/>
      <c r="N1713" s="34"/>
      <c r="R1713" s="46"/>
      <c r="S1713" s="46"/>
      <c r="T1713" s="46"/>
      <c r="U1713" s="38"/>
      <c r="V1713" s="39"/>
      <c r="W1713" s="40"/>
      <c r="X1713" s="39"/>
      <c r="Y1713" s="41"/>
    </row>
    <row r="1714" s="5" customFormat="1" spans="5:25">
      <c r="E1714" s="46"/>
      <c r="G1714" s="33"/>
      <c r="M1714" s="34"/>
      <c r="N1714" s="34"/>
      <c r="R1714" s="46"/>
      <c r="S1714" s="46"/>
      <c r="T1714" s="46"/>
      <c r="U1714" s="38"/>
      <c r="V1714" s="39"/>
      <c r="W1714" s="40"/>
      <c r="X1714" s="39"/>
      <c r="Y1714" s="41"/>
    </row>
    <row r="1715" s="5" customFormat="1" spans="5:25">
      <c r="E1715" s="46"/>
      <c r="G1715" s="33"/>
      <c r="M1715" s="34"/>
      <c r="N1715" s="34"/>
      <c r="R1715" s="46"/>
      <c r="S1715" s="46"/>
      <c r="T1715" s="46"/>
      <c r="U1715" s="38"/>
      <c r="V1715" s="39"/>
      <c r="W1715" s="40"/>
      <c r="X1715" s="39"/>
      <c r="Y1715" s="41"/>
    </row>
    <row r="1716" s="5" customFormat="1" spans="5:25">
      <c r="E1716" s="46"/>
      <c r="G1716" s="33"/>
      <c r="M1716" s="34"/>
      <c r="N1716" s="34"/>
      <c r="R1716" s="46"/>
      <c r="S1716" s="46"/>
      <c r="T1716" s="46"/>
      <c r="U1716" s="38"/>
      <c r="V1716" s="39"/>
      <c r="W1716" s="40"/>
      <c r="X1716" s="39"/>
      <c r="Y1716" s="41"/>
    </row>
    <row r="1717" s="5" customFormat="1" spans="5:25">
      <c r="E1717" s="46"/>
      <c r="G1717" s="33"/>
      <c r="M1717" s="34"/>
      <c r="N1717" s="34"/>
      <c r="R1717" s="46"/>
      <c r="S1717" s="46"/>
      <c r="T1717" s="46"/>
      <c r="U1717" s="38"/>
      <c r="V1717" s="39"/>
      <c r="W1717" s="40"/>
      <c r="X1717" s="39"/>
      <c r="Y1717" s="41"/>
    </row>
    <row r="1718" s="5" customFormat="1" spans="5:25">
      <c r="E1718" s="46"/>
      <c r="G1718" s="33"/>
      <c r="M1718" s="34"/>
      <c r="N1718" s="34"/>
      <c r="R1718" s="46"/>
      <c r="S1718" s="46"/>
      <c r="T1718" s="46"/>
      <c r="U1718" s="38"/>
      <c r="V1718" s="39"/>
      <c r="W1718" s="40"/>
      <c r="X1718" s="39"/>
      <c r="Y1718" s="41"/>
    </row>
    <row r="1719" s="5" customFormat="1" spans="5:25">
      <c r="E1719" s="46"/>
      <c r="G1719" s="33"/>
      <c r="M1719" s="34"/>
      <c r="N1719" s="34"/>
      <c r="R1719" s="46"/>
      <c r="S1719" s="46"/>
      <c r="T1719" s="46"/>
      <c r="U1719" s="38"/>
      <c r="V1719" s="39"/>
      <c r="W1719" s="40"/>
      <c r="X1719" s="39"/>
      <c r="Y1719" s="41"/>
    </row>
    <row r="1720" s="5" customFormat="1" spans="5:25">
      <c r="E1720" s="46"/>
      <c r="G1720" s="33"/>
      <c r="M1720" s="34"/>
      <c r="N1720" s="34"/>
      <c r="R1720" s="46"/>
      <c r="S1720" s="46"/>
      <c r="T1720" s="46"/>
      <c r="U1720" s="38"/>
      <c r="V1720" s="39"/>
      <c r="W1720" s="40"/>
      <c r="X1720" s="39"/>
      <c r="Y1720" s="41"/>
    </row>
    <row r="1721" s="5" customFormat="1" spans="5:25">
      <c r="E1721" s="46"/>
      <c r="G1721" s="33"/>
      <c r="M1721" s="34"/>
      <c r="N1721" s="34"/>
      <c r="R1721" s="46"/>
      <c r="S1721" s="46"/>
      <c r="T1721" s="46"/>
      <c r="U1721" s="38"/>
      <c r="V1721" s="39"/>
      <c r="W1721" s="40"/>
      <c r="X1721" s="39"/>
      <c r="Y1721" s="41"/>
    </row>
    <row r="1722" s="5" customFormat="1" spans="5:25">
      <c r="E1722" s="46"/>
      <c r="G1722" s="33"/>
      <c r="M1722" s="34"/>
      <c r="N1722" s="34"/>
      <c r="R1722" s="46"/>
      <c r="S1722" s="46"/>
      <c r="T1722" s="46"/>
      <c r="U1722" s="38"/>
      <c r="V1722" s="39"/>
      <c r="W1722" s="40"/>
      <c r="X1722" s="39"/>
      <c r="Y1722" s="41"/>
    </row>
    <row r="1723" s="5" customFormat="1" spans="5:25">
      <c r="E1723" s="46"/>
      <c r="G1723" s="33"/>
      <c r="M1723" s="34"/>
      <c r="N1723" s="34"/>
      <c r="R1723" s="46"/>
      <c r="S1723" s="46"/>
      <c r="T1723" s="46"/>
      <c r="U1723" s="38"/>
      <c r="V1723" s="39"/>
      <c r="W1723" s="40"/>
      <c r="X1723" s="39"/>
      <c r="Y1723" s="41"/>
    </row>
    <row r="1724" s="5" customFormat="1" spans="5:25">
      <c r="E1724" s="46"/>
      <c r="G1724" s="33"/>
      <c r="M1724" s="34"/>
      <c r="N1724" s="34"/>
      <c r="R1724" s="46"/>
      <c r="S1724" s="46"/>
      <c r="T1724" s="46"/>
      <c r="U1724" s="38"/>
      <c r="V1724" s="39"/>
      <c r="W1724" s="40"/>
      <c r="X1724" s="39"/>
      <c r="Y1724" s="41"/>
    </row>
    <row r="1725" s="5" customFormat="1" spans="5:25">
      <c r="E1725" s="46"/>
      <c r="G1725" s="33"/>
      <c r="M1725" s="34"/>
      <c r="N1725" s="34"/>
      <c r="R1725" s="46"/>
      <c r="S1725" s="46"/>
      <c r="T1725" s="46"/>
      <c r="U1725" s="38"/>
      <c r="V1725" s="39"/>
      <c r="W1725" s="40"/>
      <c r="X1725" s="39"/>
      <c r="Y1725" s="41"/>
    </row>
    <row r="1726" s="5" customFormat="1" spans="5:25">
      <c r="E1726" s="46"/>
      <c r="G1726" s="33"/>
      <c r="M1726" s="34"/>
      <c r="N1726" s="34"/>
      <c r="R1726" s="46"/>
      <c r="S1726" s="46"/>
      <c r="T1726" s="46"/>
      <c r="U1726" s="38"/>
      <c r="V1726" s="39"/>
      <c r="W1726" s="40"/>
      <c r="X1726" s="39"/>
      <c r="Y1726" s="41"/>
    </row>
    <row r="1727" s="5" customFormat="1" spans="5:25">
      <c r="E1727" s="46"/>
      <c r="G1727" s="33"/>
      <c r="M1727" s="34"/>
      <c r="N1727" s="34"/>
      <c r="R1727" s="46"/>
      <c r="S1727" s="46"/>
      <c r="T1727" s="46"/>
      <c r="U1727" s="38"/>
      <c r="V1727" s="39"/>
      <c r="W1727" s="40"/>
      <c r="X1727" s="39"/>
      <c r="Y1727" s="41"/>
    </row>
    <row r="1728" s="5" customFormat="1" spans="5:25">
      <c r="E1728" s="46"/>
      <c r="G1728" s="33"/>
      <c r="M1728" s="34"/>
      <c r="N1728" s="34"/>
      <c r="R1728" s="46"/>
      <c r="S1728" s="46"/>
      <c r="T1728" s="46"/>
      <c r="U1728" s="38"/>
      <c r="V1728" s="39"/>
      <c r="W1728" s="40"/>
      <c r="X1728" s="39"/>
      <c r="Y1728" s="41"/>
    </row>
    <row r="1729" s="5" customFormat="1" spans="5:25">
      <c r="E1729" s="46"/>
      <c r="G1729" s="33"/>
      <c r="M1729" s="34"/>
      <c r="N1729" s="34"/>
      <c r="R1729" s="46"/>
      <c r="S1729" s="46"/>
      <c r="T1729" s="46"/>
      <c r="U1729" s="38"/>
      <c r="V1729" s="39"/>
      <c r="W1729" s="40"/>
      <c r="X1729" s="39"/>
      <c r="Y1729" s="41"/>
    </row>
    <row r="1730" s="5" customFormat="1" spans="5:25">
      <c r="E1730" s="46"/>
      <c r="G1730" s="33"/>
      <c r="M1730" s="34"/>
      <c r="N1730" s="34"/>
      <c r="R1730" s="46"/>
      <c r="S1730" s="46"/>
      <c r="T1730" s="46"/>
      <c r="U1730" s="38"/>
      <c r="V1730" s="39"/>
      <c r="W1730" s="40"/>
      <c r="X1730" s="39"/>
      <c r="Y1730" s="41"/>
    </row>
    <row r="1731" s="5" customFormat="1" spans="5:25">
      <c r="E1731" s="46"/>
      <c r="G1731" s="33"/>
      <c r="M1731" s="34"/>
      <c r="N1731" s="34"/>
      <c r="R1731" s="46"/>
      <c r="S1731" s="46"/>
      <c r="T1731" s="46"/>
      <c r="U1731" s="38"/>
      <c r="V1731" s="39"/>
      <c r="W1731" s="40"/>
      <c r="X1731" s="39"/>
      <c r="Y1731" s="41"/>
    </row>
    <row r="1732" s="5" customFormat="1" spans="5:25">
      <c r="E1732" s="46"/>
      <c r="G1732" s="33"/>
      <c r="M1732" s="34"/>
      <c r="N1732" s="34"/>
      <c r="R1732" s="46"/>
      <c r="S1732" s="46"/>
      <c r="T1732" s="46"/>
      <c r="U1732" s="38"/>
      <c r="V1732" s="39"/>
      <c r="W1732" s="40"/>
      <c r="X1732" s="39"/>
      <c r="Y1732" s="41"/>
    </row>
    <row r="1733" s="5" customFormat="1" spans="5:25">
      <c r="E1733" s="46"/>
      <c r="G1733" s="33"/>
      <c r="M1733" s="34"/>
      <c r="N1733" s="34"/>
      <c r="R1733" s="46"/>
      <c r="S1733" s="46"/>
      <c r="T1733" s="46"/>
      <c r="U1733" s="38"/>
      <c r="V1733" s="39"/>
      <c r="W1733" s="40"/>
      <c r="X1733" s="39"/>
      <c r="Y1733" s="41"/>
    </row>
    <row r="1734" s="5" customFormat="1" spans="5:25">
      <c r="E1734" s="46"/>
      <c r="G1734" s="33"/>
      <c r="M1734" s="34"/>
      <c r="N1734" s="34"/>
      <c r="R1734" s="46"/>
      <c r="S1734" s="46"/>
      <c r="T1734" s="46"/>
      <c r="U1734" s="38"/>
      <c r="V1734" s="39"/>
      <c r="W1734" s="40"/>
      <c r="X1734" s="39"/>
      <c r="Y1734" s="41"/>
    </row>
    <row r="1735" s="5" customFormat="1" spans="5:25">
      <c r="E1735" s="46"/>
      <c r="G1735" s="33"/>
      <c r="M1735" s="34"/>
      <c r="N1735" s="34"/>
      <c r="R1735" s="46"/>
      <c r="S1735" s="46"/>
      <c r="T1735" s="46"/>
      <c r="U1735" s="38"/>
      <c r="V1735" s="39"/>
      <c r="W1735" s="40"/>
      <c r="X1735" s="39"/>
      <c r="Y1735" s="41"/>
    </row>
    <row r="1736" s="5" customFormat="1" spans="5:25">
      <c r="E1736" s="46"/>
      <c r="G1736" s="33"/>
      <c r="M1736" s="34"/>
      <c r="N1736" s="34"/>
      <c r="R1736" s="46"/>
      <c r="S1736" s="46"/>
      <c r="T1736" s="46"/>
      <c r="U1736" s="38"/>
      <c r="V1736" s="39"/>
      <c r="W1736" s="40"/>
      <c r="X1736" s="39"/>
      <c r="Y1736" s="41"/>
    </row>
    <row r="1737" s="5" customFormat="1" spans="5:25">
      <c r="E1737" s="46"/>
      <c r="G1737" s="33"/>
      <c r="M1737" s="34"/>
      <c r="N1737" s="34"/>
      <c r="R1737" s="46"/>
      <c r="S1737" s="46"/>
      <c r="T1737" s="46"/>
      <c r="U1737" s="38"/>
      <c r="V1737" s="39"/>
      <c r="W1737" s="40"/>
      <c r="X1737" s="39"/>
      <c r="Y1737" s="41"/>
    </row>
    <row r="1738" s="5" customFormat="1" spans="5:25">
      <c r="E1738" s="46"/>
      <c r="G1738" s="33"/>
      <c r="M1738" s="34"/>
      <c r="N1738" s="34"/>
      <c r="R1738" s="46"/>
      <c r="S1738" s="46"/>
      <c r="T1738" s="46"/>
      <c r="U1738" s="38"/>
      <c r="V1738" s="39"/>
      <c r="W1738" s="40"/>
      <c r="X1738" s="39"/>
      <c r="Y1738" s="41"/>
    </row>
    <row r="1739" s="5" customFormat="1" spans="5:25">
      <c r="E1739" s="46"/>
      <c r="G1739" s="33"/>
      <c r="M1739" s="34"/>
      <c r="N1739" s="34"/>
      <c r="R1739" s="46"/>
      <c r="S1739" s="46"/>
      <c r="T1739" s="46"/>
      <c r="U1739" s="38"/>
      <c r="V1739" s="39"/>
      <c r="W1739" s="40"/>
      <c r="X1739" s="39"/>
      <c r="Y1739" s="41"/>
    </row>
    <row r="1740" s="5" customFormat="1" spans="5:25">
      <c r="E1740" s="46"/>
      <c r="G1740" s="33"/>
      <c r="M1740" s="34"/>
      <c r="N1740" s="34"/>
      <c r="R1740" s="46"/>
      <c r="S1740" s="46"/>
      <c r="T1740" s="46"/>
      <c r="U1740" s="38"/>
      <c r="V1740" s="39"/>
      <c r="W1740" s="40"/>
      <c r="X1740" s="39"/>
      <c r="Y1740" s="41"/>
    </row>
    <row r="1741" s="5" customFormat="1" spans="5:25">
      <c r="E1741" s="46"/>
      <c r="G1741" s="33"/>
      <c r="M1741" s="34"/>
      <c r="N1741" s="34"/>
      <c r="R1741" s="46"/>
      <c r="S1741" s="46"/>
      <c r="T1741" s="46"/>
      <c r="U1741" s="38"/>
      <c r="V1741" s="39"/>
      <c r="W1741" s="40"/>
      <c r="X1741" s="39"/>
      <c r="Y1741" s="41"/>
    </row>
    <row r="1742" s="5" customFormat="1" spans="5:25">
      <c r="E1742" s="46"/>
      <c r="G1742" s="33"/>
      <c r="M1742" s="34"/>
      <c r="N1742" s="34"/>
      <c r="R1742" s="46"/>
      <c r="S1742" s="46"/>
      <c r="T1742" s="46"/>
      <c r="U1742" s="38"/>
      <c r="V1742" s="39"/>
      <c r="W1742" s="40"/>
      <c r="X1742" s="39"/>
      <c r="Y1742" s="41"/>
    </row>
    <row r="1743" s="5" customFormat="1" spans="5:25">
      <c r="E1743" s="46"/>
      <c r="G1743" s="33"/>
      <c r="M1743" s="34"/>
      <c r="N1743" s="34"/>
      <c r="R1743" s="46"/>
      <c r="S1743" s="46"/>
      <c r="T1743" s="46"/>
      <c r="U1743" s="38"/>
      <c r="V1743" s="39"/>
      <c r="W1743" s="40"/>
      <c r="X1743" s="39"/>
      <c r="Y1743" s="41"/>
    </row>
    <row r="1744" s="5" customFormat="1" spans="5:25">
      <c r="E1744" s="46"/>
      <c r="G1744" s="33"/>
      <c r="M1744" s="34"/>
      <c r="N1744" s="34"/>
      <c r="R1744" s="46"/>
      <c r="S1744" s="46"/>
      <c r="T1744" s="46"/>
      <c r="U1744" s="38"/>
      <c r="V1744" s="39"/>
      <c r="W1744" s="40"/>
      <c r="X1744" s="39"/>
      <c r="Y1744" s="41"/>
    </row>
    <row r="1745" s="5" customFormat="1" spans="5:25">
      <c r="E1745" s="46"/>
      <c r="G1745" s="33"/>
      <c r="M1745" s="34"/>
      <c r="N1745" s="34"/>
      <c r="R1745" s="46"/>
      <c r="S1745" s="46"/>
      <c r="T1745" s="46"/>
      <c r="U1745" s="38"/>
      <c r="V1745" s="39"/>
      <c r="W1745" s="40"/>
      <c r="X1745" s="39"/>
      <c r="Y1745" s="41"/>
    </row>
    <row r="1746" s="5" customFormat="1" spans="5:25">
      <c r="E1746" s="46"/>
      <c r="G1746" s="33"/>
      <c r="M1746" s="34"/>
      <c r="N1746" s="34"/>
      <c r="R1746" s="46"/>
      <c r="S1746" s="46"/>
      <c r="T1746" s="46"/>
      <c r="U1746" s="38"/>
      <c r="V1746" s="39"/>
      <c r="W1746" s="40"/>
      <c r="X1746" s="39"/>
      <c r="Y1746" s="41"/>
    </row>
    <row r="1747" s="5" customFormat="1" spans="5:25">
      <c r="E1747" s="46"/>
      <c r="G1747" s="33"/>
      <c r="M1747" s="34"/>
      <c r="N1747" s="34"/>
      <c r="R1747" s="46"/>
      <c r="S1747" s="46"/>
      <c r="T1747" s="46"/>
      <c r="U1747" s="38"/>
      <c r="V1747" s="39"/>
      <c r="W1747" s="40"/>
      <c r="X1747" s="39"/>
      <c r="Y1747" s="41"/>
    </row>
    <row r="1748" s="5" customFormat="1" spans="5:25">
      <c r="E1748" s="46"/>
      <c r="G1748" s="33"/>
      <c r="M1748" s="34"/>
      <c r="N1748" s="34"/>
      <c r="R1748" s="46"/>
      <c r="S1748" s="46"/>
      <c r="T1748" s="46"/>
      <c r="U1748" s="38"/>
      <c r="V1748" s="39"/>
      <c r="W1748" s="40"/>
      <c r="X1748" s="39"/>
      <c r="Y1748" s="41"/>
    </row>
    <row r="1749" s="5" customFormat="1" spans="5:25">
      <c r="E1749" s="46"/>
      <c r="G1749" s="33"/>
      <c r="M1749" s="34"/>
      <c r="N1749" s="34"/>
      <c r="R1749" s="46"/>
      <c r="S1749" s="46"/>
      <c r="T1749" s="46"/>
      <c r="U1749" s="38"/>
      <c r="V1749" s="39"/>
      <c r="W1749" s="40"/>
      <c r="X1749" s="39"/>
      <c r="Y1749" s="41"/>
    </row>
    <row r="1750" s="5" customFormat="1" spans="5:25">
      <c r="E1750" s="46"/>
      <c r="G1750" s="33"/>
      <c r="M1750" s="34"/>
      <c r="N1750" s="34"/>
      <c r="R1750" s="46"/>
      <c r="S1750" s="46"/>
      <c r="T1750" s="46"/>
      <c r="U1750" s="38"/>
      <c r="V1750" s="39"/>
      <c r="W1750" s="40"/>
      <c r="X1750" s="39"/>
      <c r="Y1750" s="41"/>
    </row>
    <row r="1751" s="5" customFormat="1" spans="5:25">
      <c r="E1751" s="46"/>
      <c r="G1751" s="33"/>
      <c r="M1751" s="34"/>
      <c r="N1751" s="34"/>
      <c r="R1751" s="46"/>
      <c r="S1751" s="46"/>
      <c r="T1751" s="46"/>
      <c r="U1751" s="38"/>
      <c r="V1751" s="39"/>
      <c r="W1751" s="40"/>
      <c r="X1751" s="39"/>
      <c r="Y1751" s="41"/>
    </row>
    <row r="1752" s="5" customFormat="1" spans="5:25">
      <c r="E1752" s="46"/>
      <c r="G1752" s="33"/>
      <c r="M1752" s="34"/>
      <c r="N1752" s="34"/>
      <c r="R1752" s="46"/>
      <c r="S1752" s="46"/>
      <c r="T1752" s="46"/>
      <c r="U1752" s="38"/>
      <c r="V1752" s="39"/>
      <c r="W1752" s="40"/>
      <c r="X1752" s="39"/>
      <c r="Y1752" s="41"/>
    </row>
    <row r="1753" s="5" customFormat="1" spans="5:25">
      <c r="E1753" s="46"/>
      <c r="G1753" s="33"/>
      <c r="M1753" s="34"/>
      <c r="N1753" s="34"/>
      <c r="R1753" s="46"/>
      <c r="S1753" s="46"/>
      <c r="T1753" s="46"/>
      <c r="U1753" s="38"/>
      <c r="V1753" s="39"/>
      <c r="W1753" s="40"/>
      <c r="X1753" s="39"/>
      <c r="Y1753" s="41"/>
    </row>
    <row r="1754" s="5" customFormat="1" spans="5:25">
      <c r="E1754" s="46"/>
      <c r="G1754" s="33"/>
      <c r="M1754" s="34"/>
      <c r="N1754" s="34"/>
      <c r="R1754" s="46"/>
      <c r="S1754" s="46"/>
      <c r="T1754" s="46"/>
      <c r="U1754" s="38"/>
      <c r="V1754" s="39"/>
      <c r="W1754" s="40"/>
      <c r="X1754" s="39"/>
      <c r="Y1754" s="41"/>
    </row>
    <row r="1755" s="5" customFormat="1" spans="5:25">
      <c r="E1755" s="46"/>
      <c r="G1755" s="33"/>
      <c r="M1755" s="34"/>
      <c r="N1755" s="34"/>
      <c r="R1755" s="46"/>
      <c r="S1755" s="46"/>
      <c r="T1755" s="46"/>
      <c r="U1755" s="38"/>
      <c r="V1755" s="39"/>
      <c r="W1755" s="40"/>
      <c r="X1755" s="39"/>
      <c r="Y1755" s="41"/>
    </row>
    <row r="1756" s="5" customFormat="1" spans="5:25">
      <c r="E1756" s="46"/>
      <c r="G1756" s="33"/>
      <c r="M1756" s="34"/>
      <c r="N1756" s="34"/>
      <c r="R1756" s="46"/>
      <c r="S1756" s="46"/>
      <c r="T1756" s="46"/>
      <c r="U1756" s="38"/>
      <c r="V1756" s="39"/>
      <c r="W1756" s="40"/>
      <c r="X1756" s="39"/>
      <c r="Y1756" s="41"/>
    </row>
    <row r="1757" s="5" customFormat="1" spans="5:25">
      <c r="E1757" s="46"/>
      <c r="G1757" s="33"/>
      <c r="M1757" s="34"/>
      <c r="N1757" s="34"/>
      <c r="R1757" s="46"/>
      <c r="S1757" s="46"/>
      <c r="T1757" s="46"/>
      <c r="U1757" s="38"/>
      <c r="V1757" s="39"/>
      <c r="W1757" s="40"/>
      <c r="X1757" s="39"/>
      <c r="Y1757" s="41"/>
    </row>
    <row r="1758" s="5" customFormat="1" spans="5:25">
      <c r="E1758" s="46"/>
      <c r="G1758" s="33"/>
      <c r="M1758" s="34"/>
      <c r="N1758" s="34"/>
      <c r="R1758" s="46"/>
      <c r="S1758" s="46"/>
      <c r="T1758" s="46"/>
      <c r="U1758" s="38"/>
      <c r="V1758" s="39"/>
      <c r="W1758" s="40"/>
      <c r="X1758" s="39"/>
      <c r="Y1758" s="41"/>
    </row>
    <row r="1759" s="5" customFormat="1" spans="5:25">
      <c r="E1759" s="46"/>
      <c r="G1759" s="33"/>
      <c r="M1759" s="34"/>
      <c r="N1759" s="34"/>
      <c r="R1759" s="46"/>
      <c r="S1759" s="46"/>
      <c r="T1759" s="46"/>
      <c r="U1759" s="38"/>
      <c r="V1759" s="39"/>
      <c r="W1759" s="40"/>
      <c r="X1759" s="39"/>
      <c r="Y1759" s="41"/>
    </row>
    <row r="1760" s="5" customFormat="1" spans="5:25">
      <c r="E1760" s="46"/>
      <c r="G1760" s="33"/>
      <c r="M1760" s="34"/>
      <c r="N1760" s="34"/>
      <c r="R1760" s="46"/>
      <c r="S1760" s="46"/>
      <c r="T1760" s="46"/>
      <c r="U1760" s="38"/>
      <c r="V1760" s="39"/>
      <c r="W1760" s="40"/>
      <c r="X1760" s="39"/>
      <c r="Y1760" s="41"/>
    </row>
    <row r="1761" s="5" customFormat="1" spans="5:25">
      <c r="E1761" s="46"/>
      <c r="G1761" s="33"/>
      <c r="M1761" s="34"/>
      <c r="N1761" s="34"/>
      <c r="R1761" s="46"/>
      <c r="S1761" s="46"/>
      <c r="T1761" s="46"/>
      <c r="U1761" s="38"/>
      <c r="V1761" s="39"/>
      <c r="W1761" s="40"/>
      <c r="X1761" s="39"/>
      <c r="Y1761" s="41"/>
    </row>
    <row r="1762" s="5" customFormat="1" spans="5:25">
      <c r="E1762" s="46"/>
      <c r="G1762" s="33"/>
      <c r="M1762" s="34"/>
      <c r="N1762" s="34"/>
      <c r="R1762" s="46"/>
      <c r="S1762" s="46"/>
      <c r="T1762" s="46"/>
      <c r="U1762" s="38"/>
      <c r="V1762" s="39"/>
      <c r="W1762" s="40"/>
      <c r="X1762" s="39"/>
      <c r="Y1762" s="41"/>
    </row>
    <row r="1763" s="5" customFormat="1" spans="5:25">
      <c r="E1763" s="46"/>
      <c r="G1763" s="33"/>
      <c r="M1763" s="34"/>
      <c r="N1763" s="34"/>
      <c r="R1763" s="46"/>
      <c r="S1763" s="46"/>
      <c r="T1763" s="46"/>
      <c r="U1763" s="38"/>
      <c r="V1763" s="39"/>
      <c r="W1763" s="40"/>
      <c r="X1763" s="39"/>
      <c r="Y1763" s="41"/>
    </row>
    <row r="1764" s="5" customFormat="1" spans="5:25">
      <c r="E1764" s="46"/>
      <c r="G1764" s="33"/>
      <c r="M1764" s="34"/>
      <c r="N1764" s="34"/>
      <c r="R1764" s="46"/>
      <c r="S1764" s="46"/>
      <c r="T1764" s="46"/>
      <c r="U1764" s="38"/>
      <c r="V1764" s="39"/>
      <c r="W1764" s="40"/>
      <c r="X1764" s="39"/>
      <c r="Y1764" s="41"/>
    </row>
    <row r="1765" s="5" customFormat="1" spans="5:25">
      <c r="E1765" s="46"/>
      <c r="G1765" s="33"/>
      <c r="M1765" s="34"/>
      <c r="N1765" s="34"/>
      <c r="R1765" s="46"/>
      <c r="S1765" s="46"/>
      <c r="T1765" s="46"/>
      <c r="U1765" s="38"/>
      <c r="V1765" s="39"/>
      <c r="W1765" s="40"/>
      <c r="X1765" s="39"/>
      <c r="Y1765" s="41"/>
    </row>
    <row r="1766" s="5" customFormat="1" spans="5:25">
      <c r="E1766" s="46"/>
      <c r="G1766" s="33"/>
      <c r="M1766" s="34"/>
      <c r="N1766" s="34"/>
      <c r="R1766" s="46"/>
      <c r="S1766" s="46"/>
      <c r="T1766" s="46"/>
      <c r="U1766" s="38"/>
      <c r="V1766" s="39"/>
      <c r="W1766" s="40"/>
      <c r="X1766" s="39"/>
      <c r="Y1766" s="41"/>
    </row>
    <row r="1767" s="5" customFormat="1" spans="5:25">
      <c r="E1767" s="46"/>
      <c r="G1767" s="33"/>
      <c r="M1767" s="34"/>
      <c r="N1767" s="34"/>
      <c r="R1767" s="46"/>
      <c r="S1767" s="46"/>
      <c r="T1767" s="46"/>
      <c r="U1767" s="38"/>
      <c r="V1767" s="39"/>
      <c r="W1767" s="40"/>
      <c r="X1767" s="39"/>
      <c r="Y1767" s="41"/>
    </row>
    <row r="1768" s="5" customFormat="1" spans="5:25">
      <c r="E1768" s="46"/>
      <c r="G1768" s="33"/>
      <c r="M1768" s="34"/>
      <c r="N1768" s="34"/>
      <c r="R1768" s="46"/>
      <c r="S1768" s="46"/>
      <c r="T1768" s="46"/>
      <c r="U1768" s="38"/>
      <c r="V1768" s="39"/>
      <c r="W1768" s="40"/>
      <c r="X1768" s="39"/>
      <c r="Y1768" s="41"/>
    </row>
    <row r="1769" s="5" customFormat="1" spans="5:25">
      <c r="E1769" s="46"/>
      <c r="G1769" s="33"/>
      <c r="M1769" s="34"/>
      <c r="N1769" s="34"/>
      <c r="R1769" s="46"/>
      <c r="S1769" s="46"/>
      <c r="T1769" s="46"/>
      <c r="U1769" s="38"/>
      <c r="V1769" s="39"/>
      <c r="W1769" s="40"/>
      <c r="X1769" s="39"/>
      <c r="Y1769" s="41"/>
    </row>
    <row r="1770" s="5" customFormat="1" spans="5:25">
      <c r="E1770" s="46"/>
      <c r="G1770" s="33"/>
      <c r="M1770" s="34"/>
      <c r="N1770" s="34"/>
      <c r="R1770" s="46"/>
      <c r="S1770" s="46"/>
      <c r="T1770" s="46"/>
      <c r="U1770" s="38"/>
      <c r="V1770" s="39"/>
      <c r="W1770" s="40"/>
      <c r="X1770" s="39"/>
      <c r="Y1770" s="41"/>
    </row>
    <row r="1771" s="5" customFormat="1" spans="5:25">
      <c r="E1771" s="46"/>
      <c r="G1771" s="33"/>
      <c r="M1771" s="34"/>
      <c r="N1771" s="34"/>
      <c r="R1771" s="46"/>
      <c r="S1771" s="46"/>
      <c r="T1771" s="46"/>
      <c r="U1771" s="38"/>
      <c r="V1771" s="39"/>
      <c r="W1771" s="40"/>
      <c r="X1771" s="39"/>
      <c r="Y1771" s="41"/>
    </row>
    <row r="1772" s="5" customFormat="1" spans="5:25">
      <c r="E1772" s="46"/>
      <c r="G1772" s="33"/>
      <c r="M1772" s="34"/>
      <c r="N1772" s="34"/>
      <c r="R1772" s="46"/>
      <c r="S1772" s="46"/>
      <c r="T1772" s="46"/>
      <c r="U1772" s="38"/>
      <c r="V1772" s="39"/>
      <c r="W1772" s="40"/>
      <c r="X1772" s="39"/>
      <c r="Y1772" s="41"/>
    </row>
    <row r="1773" s="5" customFormat="1" spans="5:25">
      <c r="E1773" s="46"/>
      <c r="G1773" s="33"/>
      <c r="M1773" s="34"/>
      <c r="N1773" s="34"/>
      <c r="R1773" s="46"/>
      <c r="S1773" s="46"/>
      <c r="T1773" s="46"/>
      <c r="U1773" s="38"/>
      <c r="V1773" s="39"/>
      <c r="W1773" s="40"/>
      <c r="X1773" s="39"/>
      <c r="Y1773" s="41"/>
    </row>
    <row r="1774" s="5" customFormat="1" spans="5:25">
      <c r="E1774" s="46"/>
      <c r="G1774" s="33"/>
      <c r="M1774" s="34"/>
      <c r="N1774" s="34"/>
      <c r="R1774" s="46"/>
      <c r="S1774" s="46"/>
      <c r="T1774" s="46"/>
      <c r="U1774" s="38"/>
      <c r="V1774" s="39"/>
      <c r="W1774" s="40"/>
      <c r="X1774" s="39"/>
      <c r="Y1774" s="41"/>
    </row>
    <row r="1775" s="5" customFormat="1" spans="5:25">
      <c r="E1775" s="46"/>
      <c r="G1775" s="33"/>
      <c r="M1775" s="34"/>
      <c r="N1775" s="34"/>
      <c r="R1775" s="46"/>
      <c r="S1775" s="46"/>
      <c r="T1775" s="46"/>
      <c r="U1775" s="38"/>
      <c r="V1775" s="39"/>
      <c r="W1775" s="40"/>
      <c r="X1775" s="39"/>
      <c r="Y1775" s="41"/>
    </row>
    <row r="1776" s="5" customFormat="1" spans="5:25">
      <c r="E1776" s="46"/>
      <c r="G1776" s="33"/>
      <c r="M1776" s="34"/>
      <c r="N1776" s="34"/>
      <c r="R1776" s="46"/>
      <c r="S1776" s="46"/>
      <c r="T1776" s="46"/>
      <c r="U1776" s="38"/>
      <c r="V1776" s="39"/>
      <c r="W1776" s="40"/>
      <c r="X1776" s="39"/>
      <c r="Y1776" s="41"/>
    </row>
    <row r="1777" s="5" customFormat="1" spans="5:25">
      <c r="E1777" s="46"/>
      <c r="G1777" s="33"/>
      <c r="M1777" s="34"/>
      <c r="N1777" s="34"/>
      <c r="R1777" s="46"/>
      <c r="S1777" s="46"/>
      <c r="T1777" s="46"/>
      <c r="U1777" s="38"/>
      <c r="V1777" s="39"/>
      <c r="W1777" s="40"/>
      <c r="X1777" s="39"/>
      <c r="Y1777" s="41"/>
    </row>
    <row r="1778" s="5" customFormat="1" spans="5:25">
      <c r="E1778" s="46"/>
      <c r="G1778" s="33"/>
      <c r="M1778" s="34"/>
      <c r="N1778" s="34"/>
      <c r="R1778" s="46"/>
      <c r="S1778" s="46"/>
      <c r="T1778" s="46"/>
      <c r="U1778" s="38"/>
      <c r="V1778" s="39"/>
      <c r="W1778" s="40"/>
      <c r="X1778" s="39"/>
      <c r="Y1778" s="41"/>
    </row>
    <row r="1779" s="5" customFormat="1" spans="5:25">
      <c r="E1779" s="46"/>
      <c r="G1779" s="33"/>
      <c r="M1779" s="34"/>
      <c r="N1779" s="34"/>
      <c r="R1779" s="46"/>
      <c r="S1779" s="46"/>
      <c r="T1779" s="46"/>
      <c r="U1779" s="38"/>
      <c r="V1779" s="39"/>
      <c r="W1779" s="40"/>
      <c r="X1779" s="39"/>
      <c r="Y1779" s="41"/>
    </row>
    <row r="1780" s="5" customFormat="1" spans="5:25">
      <c r="E1780" s="46"/>
      <c r="G1780" s="33"/>
      <c r="M1780" s="34"/>
      <c r="N1780" s="34"/>
      <c r="R1780" s="46"/>
      <c r="S1780" s="46"/>
      <c r="T1780" s="46"/>
      <c r="U1780" s="38"/>
      <c r="V1780" s="39"/>
      <c r="W1780" s="40"/>
      <c r="X1780" s="39"/>
      <c r="Y1780" s="41"/>
    </row>
    <row r="1781" s="5" customFormat="1" spans="5:25">
      <c r="E1781" s="46"/>
      <c r="G1781" s="33"/>
      <c r="M1781" s="34"/>
      <c r="N1781" s="34"/>
      <c r="R1781" s="46"/>
      <c r="S1781" s="46"/>
      <c r="T1781" s="46"/>
      <c r="U1781" s="38"/>
      <c r="V1781" s="39"/>
      <c r="W1781" s="40"/>
      <c r="X1781" s="39"/>
      <c r="Y1781" s="41"/>
    </row>
    <row r="1782" s="5" customFormat="1" spans="5:25">
      <c r="E1782" s="46"/>
      <c r="G1782" s="33"/>
      <c r="M1782" s="34"/>
      <c r="N1782" s="34"/>
      <c r="R1782" s="46"/>
      <c r="S1782" s="46"/>
      <c r="T1782" s="46"/>
      <c r="U1782" s="38"/>
      <c r="V1782" s="39"/>
      <c r="W1782" s="40"/>
      <c r="X1782" s="39"/>
      <c r="Y1782" s="41"/>
    </row>
    <row r="1783" s="5" customFormat="1" spans="5:25">
      <c r="E1783" s="46"/>
      <c r="G1783" s="33"/>
      <c r="M1783" s="34"/>
      <c r="N1783" s="34"/>
      <c r="R1783" s="46"/>
      <c r="S1783" s="46"/>
      <c r="T1783" s="46"/>
      <c r="U1783" s="38"/>
      <c r="V1783" s="39"/>
      <c r="W1783" s="40"/>
      <c r="X1783" s="39"/>
      <c r="Y1783" s="41"/>
    </row>
    <row r="1784" s="5" customFormat="1" spans="5:25">
      <c r="E1784" s="46"/>
      <c r="G1784" s="33"/>
      <c r="M1784" s="34"/>
      <c r="N1784" s="34"/>
      <c r="R1784" s="46"/>
      <c r="S1784" s="46"/>
      <c r="T1784" s="46"/>
      <c r="U1784" s="38"/>
      <c r="V1784" s="39"/>
      <c r="W1784" s="40"/>
      <c r="X1784" s="39"/>
      <c r="Y1784" s="41"/>
    </row>
    <row r="1785" s="5" customFormat="1" spans="5:25">
      <c r="E1785" s="46"/>
      <c r="G1785" s="33"/>
      <c r="M1785" s="34"/>
      <c r="N1785" s="34"/>
      <c r="R1785" s="46"/>
      <c r="S1785" s="46"/>
      <c r="T1785" s="46"/>
      <c r="U1785" s="38"/>
      <c r="V1785" s="39"/>
      <c r="W1785" s="40"/>
      <c r="X1785" s="39"/>
      <c r="Y1785" s="41"/>
    </row>
    <row r="1786" s="5" customFormat="1" spans="5:25">
      <c r="E1786" s="46"/>
      <c r="G1786" s="33"/>
      <c r="M1786" s="34"/>
      <c r="N1786" s="34"/>
      <c r="R1786" s="46"/>
      <c r="S1786" s="46"/>
      <c r="T1786" s="46"/>
      <c r="U1786" s="38"/>
      <c r="V1786" s="39"/>
      <c r="W1786" s="40"/>
      <c r="X1786" s="39"/>
      <c r="Y1786" s="41"/>
    </row>
    <row r="1787" s="5" customFormat="1" spans="5:25">
      <c r="E1787" s="46"/>
      <c r="G1787" s="33"/>
      <c r="M1787" s="34"/>
      <c r="N1787" s="34"/>
      <c r="R1787" s="46"/>
      <c r="S1787" s="46"/>
      <c r="T1787" s="46"/>
      <c r="U1787" s="38"/>
      <c r="V1787" s="39"/>
      <c r="W1787" s="40"/>
      <c r="X1787" s="39"/>
      <c r="Y1787" s="41"/>
    </row>
    <row r="1788" s="5" customFormat="1" spans="5:25">
      <c r="E1788" s="46"/>
      <c r="G1788" s="33"/>
      <c r="M1788" s="34"/>
      <c r="N1788" s="34"/>
      <c r="R1788" s="46"/>
      <c r="S1788" s="46"/>
      <c r="T1788" s="46"/>
      <c r="U1788" s="38"/>
      <c r="V1788" s="39"/>
      <c r="W1788" s="40"/>
      <c r="X1788" s="39"/>
      <c r="Y1788" s="41"/>
    </row>
    <row r="1789" s="5" customFormat="1" spans="5:25">
      <c r="E1789" s="46"/>
      <c r="G1789" s="33"/>
      <c r="M1789" s="34"/>
      <c r="N1789" s="34"/>
      <c r="R1789" s="46"/>
      <c r="S1789" s="46"/>
      <c r="T1789" s="46"/>
      <c r="U1789" s="38"/>
      <c r="V1789" s="39"/>
      <c r="W1789" s="40"/>
      <c r="X1789" s="39"/>
      <c r="Y1789" s="41"/>
    </row>
    <row r="1790" s="5" customFormat="1" spans="5:25">
      <c r="E1790" s="46"/>
      <c r="G1790" s="33"/>
      <c r="M1790" s="34"/>
      <c r="N1790" s="34"/>
      <c r="R1790" s="46"/>
      <c r="S1790" s="46"/>
      <c r="T1790" s="46"/>
      <c r="U1790" s="38"/>
      <c r="V1790" s="39"/>
      <c r="W1790" s="40"/>
      <c r="X1790" s="39"/>
      <c r="Y1790" s="41"/>
    </row>
    <row r="1791" s="5" customFormat="1" spans="5:25">
      <c r="E1791" s="46"/>
      <c r="G1791" s="33"/>
      <c r="M1791" s="34"/>
      <c r="N1791" s="34"/>
      <c r="R1791" s="46"/>
      <c r="S1791" s="46"/>
      <c r="T1791" s="46"/>
      <c r="U1791" s="38"/>
      <c r="V1791" s="39"/>
      <c r="W1791" s="40"/>
      <c r="X1791" s="39"/>
      <c r="Y1791" s="41"/>
    </row>
    <row r="1792" s="5" customFormat="1" spans="5:25">
      <c r="E1792" s="46"/>
      <c r="G1792" s="33"/>
      <c r="M1792" s="34"/>
      <c r="N1792" s="34"/>
      <c r="R1792" s="46"/>
      <c r="S1792" s="46"/>
      <c r="T1792" s="46"/>
      <c r="U1792" s="38"/>
      <c r="V1792" s="39"/>
      <c r="W1792" s="40"/>
      <c r="X1792" s="39"/>
      <c r="Y1792" s="41"/>
    </row>
    <row r="1793" s="5" customFormat="1" spans="5:25">
      <c r="E1793" s="46"/>
      <c r="G1793" s="33"/>
      <c r="M1793" s="34"/>
      <c r="N1793" s="34"/>
      <c r="R1793" s="46"/>
      <c r="S1793" s="46"/>
      <c r="T1793" s="46"/>
      <c r="U1793" s="38"/>
      <c r="V1793" s="39"/>
      <c r="W1793" s="40"/>
      <c r="X1793" s="39"/>
      <c r="Y1793" s="41"/>
    </row>
    <row r="1794" s="5" customFormat="1" spans="5:25">
      <c r="E1794" s="46"/>
      <c r="G1794" s="33"/>
      <c r="M1794" s="34"/>
      <c r="N1794" s="34"/>
      <c r="R1794" s="46"/>
      <c r="S1794" s="46"/>
      <c r="T1794" s="46"/>
      <c r="U1794" s="38"/>
      <c r="V1794" s="39"/>
      <c r="W1794" s="40"/>
      <c r="X1794" s="39"/>
      <c r="Y1794" s="41"/>
    </row>
    <row r="1795" s="5" customFormat="1" spans="5:25">
      <c r="E1795" s="46"/>
      <c r="G1795" s="33"/>
      <c r="M1795" s="34"/>
      <c r="N1795" s="34"/>
      <c r="R1795" s="46"/>
      <c r="S1795" s="46"/>
      <c r="T1795" s="46"/>
      <c r="U1795" s="38"/>
      <c r="V1795" s="39"/>
      <c r="W1795" s="40"/>
      <c r="X1795" s="39"/>
      <c r="Y1795" s="41"/>
    </row>
    <row r="1796" s="5" customFormat="1" spans="5:25">
      <c r="E1796" s="46"/>
      <c r="G1796" s="33"/>
      <c r="M1796" s="34"/>
      <c r="N1796" s="34"/>
      <c r="R1796" s="46"/>
      <c r="S1796" s="46"/>
      <c r="T1796" s="46"/>
      <c r="U1796" s="38"/>
      <c r="V1796" s="39"/>
      <c r="W1796" s="40"/>
      <c r="X1796" s="39"/>
      <c r="Y1796" s="41"/>
    </row>
    <row r="1797" s="5" customFormat="1" spans="5:25">
      <c r="E1797" s="46"/>
      <c r="G1797" s="33"/>
      <c r="M1797" s="34"/>
      <c r="N1797" s="34"/>
      <c r="R1797" s="46"/>
      <c r="S1797" s="46"/>
      <c r="T1797" s="46"/>
      <c r="U1797" s="38"/>
      <c r="V1797" s="39"/>
      <c r="W1797" s="40"/>
      <c r="X1797" s="39"/>
      <c r="Y1797" s="41"/>
    </row>
    <row r="1798" s="5" customFormat="1" spans="5:25">
      <c r="E1798" s="46"/>
      <c r="G1798" s="33"/>
      <c r="M1798" s="34"/>
      <c r="N1798" s="34"/>
      <c r="R1798" s="46"/>
      <c r="S1798" s="46"/>
      <c r="T1798" s="46"/>
      <c r="U1798" s="38"/>
      <c r="V1798" s="39"/>
      <c r="W1798" s="40"/>
      <c r="X1798" s="39"/>
      <c r="Y1798" s="41"/>
    </row>
    <row r="1799" s="5" customFormat="1" spans="5:25">
      <c r="E1799" s="46"/>
      <c r="G1799" s="33"/>
      <c r="M1799" s="34"/>
      <c r="N1799" s="34"/>
      <c r="R1799" s="46"/>
      <c r="S1799" s="46"/>
      <c r="T1799" s="46"/>
      <c r="U1799" s="38"/>
      <c r="V1799" s="39"/>
      <c r="W1799" s="40"/>
      <c r="X1799" s="39"/>
      <c r="Y1799" s="41"/>
    </row>
    <row r="1800" s="5" customFormat="1" spans="5:25">
      <c r="E1800" s="46"/>
      <c r="G1800" s="33"/>
      <c r="M1800" s="34"/>
      <c r="N1800" s="34"/>
      <c r="R1800" s="46"/>
      <c r="S1800" s="46"/>
      <c r="T1800" s="46"/>
      <c r="U1800" s="38"/>
      <c r="V1800" s="39"/>
      <c r="W1800" s="40"/>
      <c r="X1800" s="39"/>
      <c r="Y1800" s="41"/>
    </row>
    <row r="1801" s="5" customFormat="1" spans="5:25">
      <c r="E1801" s="46"/>
      <c r="G1801" s="33"/>
      <c r="M1801" s="34"/>
      <c r="N1801" s="34"/>
      <c r="R1801" s="46"/>
      <c r="S1801" s="46"/>
      <c r="T1801" s="46"/>
      <c r="U1801" s="38"/>
      <c r="V1801" s="39"/>
      <c r="W1801" s="40"/>
      <c r="X1801" s="39"/>
      <c r="Y1801" s="41"/>
    </row>
    <row r="1802" s="5" customFormat="1" spans="5:25">
      <c r="E1802" s="46"/>
      <c r="G1802" s="33"/>
      <c r="M1802" s="34"/>
      <c r="N1802" s="34"/>
      <c r="R1802" s="46"/>
      <c r="S1802" s="46"/>
      <c r="T1802" s="46"/>
      <c r="U1802" s="38"/>
      <c r="V1802" s="39"/>
      <c r="W1802" s="40"/>
      <c r="X1802" s="39"/>
      <c r="Y1802" s="41"/>
    </row>
    <row r="1803" s="5" customFormat="1" spans="5:25">
      <c r="E1803" s="46"/>
      <c r="G1803" s="33"/>
      <c r="M1803" s="34"/>
      <c r="N1803" s="34"/>
      <c r="R1803" s="46"/>
      <c r="S1803" s="46"/>
      <c r="T1803" s="46"/>
      <c r="U1803" s="38"/>
      <c r="V1803" s="39"/>
      <c r="W1803" s="40"/>
      <c r="X1803" s="39"/>
      <c r="Y1803" s="41"/>
    </row>
    <row r="1804" s="5" customFormat="1" spans="5:25">
      <c r="E1804" s="46"/>
      <c r="G1804" s="33"/>
      <c r="M1804" s="34"/>
      <c r="N1804" s="34"/>
      <c r="R1804" s="46"/>
      <c r="S1804" s="46"/>
      <c r="T1804" s="46"/>
      <c r="U1804" s="38"/>
      <c r="V1804" s="39"/>
      <c r="W1804" s="40"/>
      <c r="X1804" s="39"/>
      <c r="Y1804" s="41"/>
    </row>
    <row r="1805" s="5" customFormat="1" spans="5:25">
      <c r="E1805" s="46"/>
      <c r="G1805" s="33"/>
      <c r="M1805" s="34"/>
      <c r="N1805" s="34"/>
      <c r="R1805" s="46"/>
      <c r="S1805" s="46"/>
      <c r="T1805" s="46"/>
      <c r="U1805" s="38"/>
      <c r="V1805" s="39"/>
      <c r="W1805" s="40"/>
      <c r="X1805" s="39"/>
      <c r="Y1805" s="41"/>
    </row>
    <row r="1806" s="5" customFormat="1" spans="5:25">
      <c r="E1806" s="46"/>
      <c r="G1806" s="33"/>
      <c r="M1806" s="34"/>
      <c r="N1806" s="34"/>
      <c r="R1806" s="46"/>
      <c r="S1806" s="46"/>
      <c r="T1806" s="46"/>
      <c r="U1806" s="38"/>
      <c r="V1806" s="39"/>
      <c r="W1806" s="40"/>
      <c r="X1806" s="39"/>
      <c r="Y1806" s="41"/>
    </row>
    <row r="1807" s="5" customFormat="1" spans="5:25">
      <c r="E1807" s="46"/>
      <c r="G1807" s="33"/>
      <c r="M1807" s="34"/>
      <c r="N1807" s="34"/>
      <c r="R1807" s="46"/>
      <c r="S1807" s="46"/>
      <c r="T1807" s="46"/>
      <c r="U1807" s="38"/>
      <c r="V1807" s="39"/>
      <c r="W1807" s="40"/>
      <c r="X1807" s="39"/>
      <c r="Y1807" s="41"/>
    </row>
    <row r="1808" s="5" customFormat="1" spans="5:25">
      <c r="E1808" s="46"/>
      <c r="G1808" s="33"/>
      <c r="M1808" s="34"/>
      <c r="N1808" s="34"/>
      <c r="R1808" s="46"/>
      <c r="S1808" s="46"/>
      <c r="T1808" s="46"/>
      <c r="U1808" s="38"/>
      <c r="V1808" s="39"/>
      <c r="W1808" s="40"/>
      <c r="X1808" s="39"/>
      <c r="Y1808" s="41"/>
    </row>
    <row r="1809" s="5" customFormat="1" spans="5:25">
      <c r="E1809" s="46"/>
      <c r="G1809" s="33"/>
      <c r="M1809" s="34"/>
      <c r="N1809" s="34"/>
      <c r="R1809" s="46"/>
      <c r="S1809" s="46"/>
      <c r="T1809" s="46"/>
      <c r="U1809" s="38"/>
      <c r="V1809" s="39"/>
      <c r="W1809" s="40"/>
      <c r="X1809" s="39"/>
      <c r="Y1809" s="41"/>
    </row>
    <row r="1810" s="5" customFormat="1" spans="5:25">
      <c r="E1810" s="46"/>
      <c r="G1810" s="33"/>
      <c r="M1810" s="34"/>
      <c r="N1810" s="34"/>
      <c r="R1810" s="46"/>
      <c r="S1810" s="46"/>
      <c r="T1810" s="46"/>
      <c r="U1810" s="38"/>
      <c r="V1810" s="39"/>
      <c r="W1810" s="40"/>
      <c r="X1810" s="39"/>
      <c r="Y1810" s="41"/>
    </row>
    <row r="1811" s="5" customFormat="1" spans="5:25">
      <c r="E1811" s="46"/>
      <c r="G1811" s="33"/>
      <c r="M1811" s="34"/>
      <c r="N1811" s="34"/>
      <c r="R1811" s="46"/>
      <c r="S1811" s="46"/>
      <c r="T1811" s="46"/>
      <c r="U1811" s="38"/>
      <c r="V1811" s="39"/>
      <c r="W1811" s="40"/>
      <c r="X1811" s="39"/>
      <c r="Y1811" s="41"/>
    </row>
    <row r="1812" s="5" customFormat="1" spans="5:25">
      <c r="E1812" s="46"/>
      <c r="G1812" s="33"/>
      <c r="M1812" s="34"/>
      <c r="N1812" s="34"/>
      <c r="R1812" s="46"/>
      <c r="S1812" s="46"/>
      <c r="T1812" s="46"/>
      <c r="U1812" s="38"/>
      <c r="V1812" s="39"/>
      <c r="W1812" s="40"/>
      <c r="X1812" s="39"/>
      <c r="Y1812" s="41"/>
    </row>
    <row r="1813" s="5" customFormat="1" spans="5:25">
      <c r="E1813" s="46"/>
      <c r="G1813" s="33"/>
      <c r="M1813" s="34"/>
      <c r="N1813" s="34"/>
      <c r="R1813" s="46"/>
      <c r="S1813" s="46"/>
      <c r="T1813" s="46"/>
      <c r="U1813" s="38"/>
      <c r="V1813" s="39"/>
      <c r="W1813" s="40"/>
      <c r="X1813" s="39"/>
      <c r="Y1813" s="41"/>
    </row>
    <row r="1814" s="5" customFormat="1" spans="5:25">
      <c r="E1814" s="46"/>
      <c r="G1814" s="33"/>
      <c r="M1814" s="34"/>
      <c r="N1814" s="34"/>
      <c r="R1814" s="46"/>
      <c r="S1814" s="46"/>
      <c r="T1814" s="46"/>
      <c r="U1814" s="38"/>
      <c r="V1814" s="39"/>
      <c r="W1814" s="40"/>
      <c r="X1814" s="39"/>
      <c r="Y1814" s="41"/>
    </row>
    <row r="1815" s="5" customFormat="1" spans="5:25">
      <c r="E1815" s="46"/>
      <c r="G1815" s="33"/>
      <c r="M1815" s="34"/>
      <c r="N1815" s="34"/>
      <c r="R1815" s="46"/>
      <c r="S1815" s="46"/>
      <c r="T1815" s="46"/>
      <c r="U1815" s="38"/>
      <c r="V1815" s="39"/>
      <c r="W1815" s="40"/>
      <c r="X1815" s="39"/>
      <c r="Y1815" s="41"/>
    </row>
    <row r="1816" s="5" customFormat="1" spans="5:25">
      <c r="E1816" s="46"/>
      <c r="G1816" s="33"/>
      <c r="M1816" s="34"/>
      <c r="N1816" s="34"/>
      <c r="R1816" s="46"/>
      <c r="S1816" s="46"/>
      <c r="T1816" s="46"/>
      <c r="U1816" s="38"/>
      <c r="V1816" s="39"/>
      <c r="W1816" s="40"/>
      <c r="X1816" s="39"/>
      <c r="Y1816" s="41"/>
    </row>
    <row r="1817" s="5" customFormat="1" spans="5:25">
      <c r="E1817" s="46"/>
      <c r="G1817" s="33"/>
      <c r="M1817" s="34"/>
      <c r="N1817" s="34"/>
      <c r="R1817" s="46"/>
      <c r="S1817" s="46"/>
      <c r="T1817" s="46"/>
      <c r="U1817" s="38"/>
      <c r="V1817" s="39"/>
      <c r="W1817" s="40"/>
      <c r="X1817" s="39"/>
      <c r="Y1817" s="41"/>
    </row>
    <row r="1818" s="5" customFormat="1" spans="5:25">
      <c r="E1818" s="46"/>
      <c r="G1818" s="33"/>
      <c r="M1818" s="34"/>
      <c r="N1818" s="34"/>
      <c r="R1818" s="46"/>
      <c r="S1818" s="46"/>
      <c r="T1818" s="46"/>
      <c r="U1818" s="38"/>
      <c r="V1818" s="39"/>
      <c r="W1818" s="40"/>
      <c r="X1818" s="39"/>
      <c r="Y1818" s="41"/>
    </row>
    <row r="1819" s="5" customFormat="1" spans="5:25">
      <c r="E1819" s="46"/>
      <c r="G1819" s="33"/>
      <c r="M1819" s="34"/>
      <c r="N1819" s="34"/>
      <c r="R1819" s="46"/>
      <c r="S1819" s="46"/>
      <c r="T1819" s="46"/>
      <c r="U1819" s="38"/>
      <c r="V1819" s="39"/>
      <c r="W1819" s="40"/>
      <c r="X1819" s="39"/>
      <c r="Y1819" s="41"/>
    </row>
    <row r="1820" s="5" customFormat="1" spans="5:25">
      <c r="E1820" s="46"/>
      <c r="G1820" s="33"/>
      <c r="M1820" s="34"/>
      <c r="N1820" s="34"/>
      <c r="R1820" s="46"/>
      <c r="S1820" s="46"/>
      <c r="T1820" s="46"/>
      <c r="U1820" s="38"/>
      <c r="V1820" s="39"/>
      <c r="W1820" s="40"/>
      <c r="X1820" s="39"/>
      <c r="Y1820" s="41"/>
    </row>
    <row r="1821" s="5" customFormat="1" spans="5:25">
      <c r="E1821" s="46"/>
      <c r="G1821" s="33"/>
      <c r="M1821" s="34"/>
      <c r="N1821" s="34"/>
      <c r="R1821" s="46"/>
      <c r="S1821" s="46"/>
      <c r="T1821" s="46"/>
      <c r="U1821" s="38"/>
      <c r="V1821" s="39"/>
      <c r="W1821" s="40"/>
      <c r="X1821" s="39"/>
      <c r="Y1821" s="41"/>
    </row>
    <row r="1822" s="5" customFormat="1" spans="5:25">
      <c r="E1822" s="46"/>
      <c r="G1822" s="33"/>
      <c r="M1822" s="34"/>
      <c r="N1822" s="34"/>
      <c r="R1822" s="46"/>
      <c r="S1822" s="46"/>
      <c r="T1822" s="46"/>
      <c r="U1822" s="38"/>
      <c r="V1822" s="39"/>
      <c r="W1822" s="40"/>
      <c r="X1822" s="39"/>
      <c r="Y1822" s="41"/>
    </row>
    <row r="1823" s="5" customFormat="1" spans="5:25">
      <c r="E1823" s="46"/>
      <c r="G1823" s="33"/>
      <c r="M1823" s="34"/>
      <c r="N1823" s="34"/>
      <c r="R1823" s="46"/>
      <c r="S1823" s="46"/>
      <c r="T1823" s="46"/>
      <c r="U1823" s="38"/>
      <c r="V1823" s="39"/>
      <c r="W1823" s="40"/>
      <c r="X1823" s="39"/>
      <c r="Y1823" s="41"/>
    </row>
    <row r="1824" s="5" customFormat="1" spans="5:25">
      <c r="E1824" s="46"/>
      <c r="G1824" s="33"/>
      <c r="M1824" s="34"/>
      <c r="N1824" s="34"/>
      <c r="R1824" s="46"/>
      <c r="S1824" s="46"/>
      <c r="T1824" s="46"/>
      <c r="U1824" s="38"/>
      <c r="V1824" s="39"/>
      <c r="W1824" s="40"/>
      <c r="X1824" s="39"/>
      <c r="Y1824" s="41"/>
    </row>
    <row r="1825" s="5" customFormat="1" spans="5:25">
      <c r="E1825" s="46"/>
      <c r="G1825" s="33"/>
      <c r="M1825" s="34"/>
      <c r="N1825" s="34"/>
      <c r="R1825" s="46"/>
      <c r="S1825" s="46"/>
      <c r="T1825" s="46"/>
      <c r="U1825" s="38"/>
      <c r="V1825" s="39"/>
      <c r="W1825" s="40"/>
      <c r="X1825" s="39"/>
      <c r="Y1825" s="41"/>
    </row>
    <row r="1826" s="5" customFormat="1" spans="5:25">
      <c r="E1826" s="46"/>
      <c r="G1826" s="33"/>
      <c r="M1826" s="34"/>
      <c r="N1826" s="34"/>
      <c r="R1826" s="46"/>
      <c r="S1826" s="46"/>
      <c r="T1826" s="46"/>
      <c r="U1826" s="38"/>
      <c r="V1826" s="39"/>
      <c r="W1826" s="40"/>
      <c r="X1826" s="39"/>
      <c r="Y1826" s="41"/>
    </row>
    <row r="1827" s="5" customFormat="1" spans="5:25">
      <c r="E1827" s="46"/>
      <c r="G1827" s="33"/>
      <c r="M1827" s="34"/>
      <c r="N1827" s="34"/>
      <c r="R1827" s="46"/>
      <c r="S1827" s="46"/>
      <c r="T1827" s="46"/>
      <c r="U1827" s="38"/>
      <c r="V1827" s="39"/>
      <c r="W1827" s="40"/>
      <c r="X1827" s="39"/>
      <c r="Y1827" s="41"/>
    </row>
    <row r="1828" s="5" customFormat="1" spans="5:25">
      <c r="E1828" s="46"/>
      <c r="G1828" s="33"/>
      <c r="M1828" s="34"/>
      <c r="N1828" s="34"/>
      <c r="R1828" s="46"/>
      <c r="S1828" s="46"/>
      <c r="T1828" s="46"/>
      <c r="U1828" s="38"/>
      <c r="V1828" s="39"/>
      <c r="W1828" s="40"/>
      <c r="X1828" s="39"/>
      <c r="Y1828" s="41"/>
    </row>
    <row r="1829" s="5" customFormat="1" spans="5:25">
      <c r="E1829" s="46"/>
      <c r="G1829" s="33"/>
      <c r="M1829" s="34"/>
      <c r="N1829" s="34"/>
      <c r="R1829" s="46"/>
      <c r="S1829" s="46"/>
      <c r="T1829" s="46"/>
      <c r="U1829" s="38"/>
      <c r="V1829" s="39"/>
      <c r="W1829" s="40"/>
      <c r="X1829" s="39"/>
      <c r="Y1829" s="41"/>
    </row>
    <row r="1830" s="5" customFormat="1" spans="5:25">
      <c r="E1830" s="46"/>
      <c r="G1830" s="33"/>
      <c r="M1830" s="34"/>
      <c r="N1830" s="34"/>
      <c r="R1830" s="46"/>
      <c r="S1830" s="46"/>
      <c r="T1830" s="46"/>
      <c r="U1830" s="38"/>
      <c r="V1830" s="39"/>
      <c r="W1830" s="40"/>
      <c r="X1830" s="39"/>
      <c r="Y1830" s="41"/>
    </row>
    <row r="1831" s="5" customFormat="1" spans="5:25">
      <c r="E1831" s="46"/>
      <c r="G1831" s="33"/>
      <c r="M1831" s="34"/>
      <c r="N1831" s="34"/>
      <c r="R1831" s="46"/>
      <c r="S1831" s="46"/>
      <c r="T1831" s="46"/>
      <c r="U1831" s="38"/>
      <c r="V1831" s="39"/>
      <c r="W1831" s="40"/>
      <c r="X1831" s="39"/>
      <c r="Y1831" s="41"/>
    </row>
    <row r="1832" s="5" customFormat="1" spans="5:25">
      <c r="E1832" s="46"/>
      <c r="G1832" s="33"/>
      <c r="M1832" s="34"/>
      <c r="N1832" s="34"/>
      <c r="R1832" s="46"/>
      <c r="S1832" s="46"/>
      <c r="T1832" s="46"/>
      <c r="U1832" s="38"/>
      <c r="V1832" s="39"/>
      <c r="W1832" s="40"/>
      <c r="X1832" s="39"/>
      <c r="Y1832" s="41"/>
    </row>
    <row r="1833" s="5" customFormat="1" spans="5:25">
      <c r="E1833" s="46"/>
      <c r="G1833" s="33"/>
      <c r="M1833" s="34"/>
      <c r="N1833" s="34"/>
      <c r="R1833" s="46"/>
      <c r="S1833" s="46"/>
      <c r="T1833" s="46"/>
      <c r="U1833" s="38"/>
      <c r="V1833" s="39"/>
      <c r="W1833" s="40"/>
      <c r="X1833" s="39"/>
      <c r="Y1833" s="41"/>
    </row>
    <row r="1834" s="5" customFormat="1" spans="5:25">
      <c r="E1834" s="46"/>
      <c r="G1834" s="33"/>
      <c r="M1834" s="34"/>
      <c r="N1834" s="34"/>
      <c r="R1834" s="46"/>
      <c r="S1834" s="46"/>
      <c r="T1834" s="46"/>
      <c r="U1834" s="38"/>
      <c r="V1834" s="39"/>
      <c r="W1834" s="40"/>
      <c r="X1834" s="39"/>
      <c r="Y1834" s="41"/>
    </row>
    <row r="1835" s="5" customFormat="1" spans="5:25">
      <c r="E1835" s="46"/>
      <c r="G1835" s="33"/>
      <c r="M1835" s="34"/>
      <c r="N1835" s="34"/>
      <c r="R1835" s="46"/>
      <c r="S1835" s="46"/>
      <c r="T1835" s="46"/>
      <c r="U1835" s="38"/>
      <c r="V1835" s="39"/>
      <c r="W1835" s="40"/>
      <c r="X1835" s="39"/>
      <c r="Y1835" s="41"/>
    </row>
    <row r="1836" s="5" customFormat="1" spans="5:25">
      <c r="E1836" s="46"/>
      <c r="G1836" s="33"/>
      <c r="M1836" s="34"/>
      <c r="N1836" s="34"/>
      <c r="R1836" s="46"/>
      <c r="S1836" s="46"/>
      <c r="T1836" s="46"/>
      <c r="U1836" s="38"/>
      <c r="V1836" s="39"/>
      <c r="W1836" s="40"/>
      <c r="X1836" s="39"/>
      <c r="Y1836" s="41"/>
    </row>
    <row r="1837" s="5" customFormat="1" spans="5:25">
      <c r="E1837" s="46"/>
      <c r="G1837" s="33"/>
      <c r="M1837" s="34"/>
      <c r="N1837" s="34"/>
      <c r="R1837" s="46"/>
      <c r="S1837" s="46"/>
      <c r="T1837" s="46"/>
      <c r="U1837" s="38"/>
      <c r="V1837" s="39"/>
      <c r="W1837" s="40"/>
      <c r="X1837" s="39"/>
      <c r="Y1837" s="41"/>
    </row>
    <row r="1838" s="5" customFormat="1" spans="5:25">
      <c r="E1838" s="46"/>
      <c r="G1838" s="33"/>
      <c r="M1838" s="34"/>
      <c r="N1838" s="34"/>
      <c r="R1838" s="46"/>
      <c r="S1838" s="46"/>
      <c r="T1838" s="46"/>
      <c r="U1838" s="38"/>
      <c r="V1838" s="39"/>
      <c r="W1838" s="40"/>
      <c r="X1838" s="39"/>
      <c r="Y1838" s="41"/>
    </row>
    <row r="1839" s="5" customFormat="1" spans="5:25">
      <c r="E1839" s="46"/>
      <c r="G1839" s="33"/>
      <c r="M1839" s="34"/>
      <c r="N1839" s="34"/>
      <c r="R1839" s="46"/>
      <c r="S1839" s="46"/>
      <c r="T1839" s="46"/>
      <c r="U1839" s="38"/>
      <c r="V1839" s="39"/>
      <c r="W1839" s="40"/>
      <c r="X1839" s="39"/>
      <c r="Y1839" s="41"/>
    </row>
    <row r="1840" s="5" customFormat="1" spans="5:25">
      <c r="E1840" s="46"/>
      <c r="G1840" s="33"/>
      <c r="M1840" s="34"/>
      <c r="N1840" s="34"/>
      <c r="R1840" s="46"/>
      <c r="S1840" s="46"/>
      <c r="T1840" s="46"/>
      <c r="U1840" s="38"/>
      <c r="V1840" s="39"/>
      <c r="W1840" s="40"/>
      <c r="X1840" s="39"/>
      <c r="Y1840" s="41"/>
    </row>
    <row r="1841" s="5" customFormat="1" spans="5:25">
      <c r="E1841" s="46"/>
      <c r="G1841" s="33"/>
      <c r="M1841" s="34"/>
      <c r="N1841" s="34"/>
      <c r="R1841" s="46"/>
      <c r="S1841" s="46"/>
      <c r="T1841" s="46"/>
      <c r="U1841" s="38"/>
      <c r="V1841" s="39"/>
      <c r="W1841" s="40"/>
      <c r="X1841" s="39"/>
      <c r="Y1841" s="41"/>
    </row>
    <row r="1842" s="5" customFormat="1" spans="5:25">
      <c r="E1842" s="46"/>
      <c r="G1842" s="33"/>
      <c r="M1842" s="34"/>
      <c r="N1842" s="34"/>
      <c r="R1842" s="46"/>
      <c r="S1842" s="46"/>
      <c r="T1842" s="46"/>
      <c r="U1842" s="38"/>
      <c r="V1842" s="39"/>
      <c r="W1842" s="40"/>
      <c r="X1842" s="39"/>
      <c r="Y1842" s="41"/>
    </row>
    <row r="1843" s="5" customFormat="1" spans="5:25">
      <c r="E1843" s="46"/>
      <c r="G1843" s="33"/>
      <c r="M1843" s="34"/>
      <c r="N1843" s="34"/>
      <c r="R1843" s="46"/>
      <c r="S1843" s="46"/>
      <c r="T1843" s="46"/>
      <c r="U1843" s="38"/>
      <c r="V1843" s="39"/>
      <c r="W1843" s="40"/>
      <c r="X1843" s="39"/>
      <c r="Y1843" s="41"/>
    </row>
    <row r="1844" s="5" customFormat="1" spans="5:25">
      <c r="E1844" s="46"/>
      <c r="G1844" s="33"/>
      <c r="M1844" s="34"/>
      <c r="N1844" s="34"/>
      <c r="R1844" s="46"/>
      <c r="S1844" s="46"/>
      <c r="T1844" s="46"/>
      <c r="U1844" s="38"/>
      <c r="V1844" s="39"/>
      <c r="W1844" s="40"/>
      <c r="X1844" s="39"/>
      <c r="Y1844" s="41"/>
    </row>
    <row r="1845" s="5" customFormat="1" spans="5:25">
      <c r="E1845" s="46"/>
      <c r="G1845" s="33"/>
      <c r="M1845" s="34"/>
      <c r="N1845" s="34"/>
      <c r="R1845" s="46"/>
      <c r="S1845" s="46"/>
      <c r="T1845" s="46"/>
      <c r="U1845" s="38"/>
      <c r="V1845" s="39"/>
      <c r="W1845" s="40"/>
      <c r="X1845" s="39"/>
      <c r="Y1845" s="41"/>
    </row>
    <row r="1846" s="5" customFormat="1" spans="5:25">
      <c r="E1846" s="46"/>
      <c r="G1846" s="33"/>
      <c r="M1846" s="34"/>
      <c r="N1846" s="34"/>
      <c r="R1846" s="46"/>
      <c r="S1846" s="46"/>
      <c r="T1846" s="46"/>
      <c r="U1846" s="38"/>
      <c r="V1846" s="39"/>
      <c r="W1846" s="40"/>
      <c r="X1846" s="39"/>
      <c r="Y1846" s="41"/>
    </row>
    <row r="1847" s="5" customFormat="1" spans="5:25">
      <c r="E1847" s="46"/>
      <c r="G1847" s="33"/>
      <c r="M1847" s="34"/>
      <c r="N1847" s="34"/>
      <c r="R1847" s="46"/>
      <c r="S1847" s="46"/>
      <c r="T1847" s="46"/>
      <c r="U1847" s="38"/>
      <c r="V1847" s="39"/>
      <c r="W1847" s="40"/>
      <c r="X1847" s="39"/>
      <c r="Y1847" s="41"/>
    </row>
    <row r="1848" s="5" customFormat="1" spans="5:25">
      <c r="E1848" s="46"/>
      <c r="G1848" s="33"/>
      <c r="M1848" s="34"/>
      <c r="N1848" s="34"/>
      <c r="R1848" s="46"/>
      <c r="S1848" s="46"/>
      <c r="T1848" s="46"/>
      <c r="U1848" s="38"/>
      <c r="V1848" s="39"/>
      <c r="W1848" s="40"/>
      <c r="X1848" s="39"/>
      <c r="Y1848" s="41"/>
    </row>
    <row r="1849" s="5" customFormat="1" spans="5:25">
      <c r="E1849" s="46"/>
      <c r="G1849" s="33"/>
      <c r="M1849" s="34"/>
      <c r="N1849" s="34"/>
      <c r="R1849" s="46"/>
      <c r="S1849" s="46"/>
      <c r="T1849" s="46"/>
      <c r="U1849" s="38"/>
      <c r="V1849" s="39"/>
      <c r="W1849" s="40"/>
      <c r="X1849" s="39"/>
      <c r="Y1849" s="41"/>
    </row>
    <row r="1850" s="5" customFormat="1" spans="5:25">
      <c r="E1850" s="46"/>
      <c r="G1850" s="33"/>
      <c r="M1850" s="34"/>
      <c r="N1850" s="34"/>
      <c r="R1850" s="46"/>
      <c r="S1850" s="46"/>
      <c r="T1850" s="46"/>
      <c r="U1850" s="38"/>
      <c r="V1850" s="39"/>
      <c r="W1850" s="40"/>
      <c r="X1850" s="39"/>
      <c r="Y1850" s="41"/>
    </row>
    <row r="1851" s="5" customFormat="1" spans="5:25">
      <c r="E1851" s="46"/>
      <c r="G1851" s="33"/>
      <c r="M1851" s="34"/>
      <c r="N1851" s="34"/>
      <c r="R1851" s="46"/>
      <c r="S1851" s="46"/>
      <c r="T1851" s="46"/>
      <c r="U1851" s="38"/>
      <c r="V1851" s="39"/>
      <c r="W1851" s="40"/>
      <c r="X1851" s="39"/>
      <c r="Y1851" s="41"/>
    </row>
    <row r="1852" s="5" customFormat="1" spans="5:25">
      <c r="E1852" s="46"/>
      <c r="G1852" s="33"/>
      <c r="M1852" s="34"/>
      <c r="N1852" s="34"/>
      <c r="R1852" s="46"/>
      <c r="S1852" s="46"/>
      <c r="T1852" s="46"/>
      <c r="U1852" s="38"/>
      <c r="V1852" s="39"/>
      <c r="W1852" s="40"/>
      <c r="X1852" s="39"/>
      <c r="Y1852" s="41"/>
    </row>
    <row r="1853" s="5" customFormat="1" spans="5:25">
      <c r="E1853" s="46"/>
      <c r="G1853" s="33"/>
      <c r="M1853" s="34"/>
      <c r="N1853" s="34"/>
      <c r="R1853" s="46"/>
      <c r="S1853" s="46"/>
      <c r="T1853" s="46"/>
      <c r="U1853" s="38"/>
      <c r="V1853" s="39"/>
      <c r="W1853" s="40"/>
      <c r="X1853" s="39"/>
      <c r="Y1853" s="41"/>
    </row>
    <row r="1854" s="5" customFormat="1" spans="5:25">
      <c r="E1854" s="46"/>
      <c r="G1854" s="33"/>
      <c r="M1854" s="34"/>
      <c r="N1854" s="34"/>
      <c r="R1854" s="46"/>
      <c r="S1854" s="46"/>
      <c r="T1854" s="46"/>
      <c r="U1854" s="38"/>
      <c r="V1854" s="39"/>
      <c r="W1854" s="40"/>
      <c r="X1854" s="39"/>
      <c r="Y1854" s="41"/>
    </row>
    <row r="1855" s="5" customFormat="1" spans="5:25">
      <c r="E1855" s="46"/>
      <c r="G1855" s="33"/>
      <c r="M1855" s="34"/>
      <c r="N1855" s="34"/>
      <c r="R1855" s="46"/>
      <c r="S1855" s="46"/>
      <c r="T1855" s="46"/>
      <c r="U1855" s="38"/>
      <c r="V1855" s="39"/>
      <c r="W1855" s="40"/>
      <c r="X1855" s="39"/>
      <c r="Y1855" s="41"/>
    </row>
    <row r="1856" s="5" customFormat="1" spans="5:25">
      <c r="E1856" s="46"/>
      <c r="G1856" s="33"/>
      <c r="M1856" s="34"/>
      <c r="N1856" s="34"/>
      <c r="R1856" s="46"/>
      <c r="S1856" s="46"/>
      <c r="T1856" s="46"/>
      <c r="U1856" s="38"/>
      <c r="V1856" s="39"/>
      <c r="W1856" s="40"/>
      <c r="X1856" s="39"/>
      <c r="Y1856" s="41"/>
    </row>
    <row r="1857" s="5" customFormat="1" spans="5:25">
      <c r="E1857" s="46"/>
      <c r="G1857" s="33"/>
      <c r="M1857" s="34"/>
      <c r="N1857" s="34"/>
      <c r="R1857" s="46"/>
      <c r="S1857" s="46"/>
      <c r="T1857" s="46"/>
      <c r="U1857" s="38"/>
      <c r="V1857" s="39"/>
      <c r="W1857" s="40"/>
      <c r="X1857" s="39"/>
      <c r="Y1857" s="41"/>
    </row>
    <row r="1858" s="5" customFormat="1" spans="5:25">
      <c r="E1858" s="46"/>
      <c r="G1858" s="33"/>
      <c r="M1858" s="34"/>
      <c r="N1858" s="34"/>
      <c r="R1858" s="46"/>
      <c r="S1858" s="46"/>
      <c r="T1858" s="46"/>
      <c r="U1858" s="38"/>
      <c r="V1858" s="39"/>
      <c r="W1858" s="40"/>
      <c r="X1858" s="39"/>
      <c r="Y1858" s="41"/>
    </row>
    <row r="1859" s="5" customFormat="1" spans="5:25">
      <c r="E1859" s="46"/>
      <c r="G1859" s="33"/>
      <c r="M1859" s="34"/>
      <c r="N1859" s="34"/>
      <c r="R1859" s="46"/>
      <c r="S1859" s="46"/>
      <c r="T1859" s="46"/>
      <c r="U1859" s="38"/>
      <c r="V1859" s="39"/>
      <c r="W1859" s="40"/>
      <c r="X1859" s="39"/>
      <c r="Y1859" s="41"/>
    </row>
    <row r="1860" s="5" customFormat="1" spans="5:25">
      <c r="E1860" s="46"/>
      <c r="G1860" s="33"/>
      <c r="M1860" s="34"/>
      <c r="N1860" s="34"/>
      <c r="R1860" s="46"/>
      <c r="S1860" s="46"/>
      <c r="T1860" s="46"/>
      <c r="U1860" s="38"/>
      <c r="V1860" s="39"/>
      <c r="W1860" s="40"/>
      <c r="X1860" s="39"/>
      <c r="Y1860" s="41"/>
    </row>
    <row r="1861" s="5" customFormat="1" spans="5:25">
      <c r="E1861" s="46"/>
      <c r="G1861" s="33"/>
      <c r="M1861" s="34"/>
      <c r="N1861" s="34"/>
      <c r="R1861" s="46"/>
      <c r="S1861" s="46"/>
      <c r="T1861" s="46"/>
      <c r="U1861" s="38"/>
      <c r="V1861" s="39"/>
      <c r="W1861" s="40"/>
      <c r="X1861" s="39"/>
      <c r="Y1861" s="41"/>
    </row>
    <row r="1862" s="5" customFormat="1" spans="5:25">
      <c r="E1862" s="46"/>
      <c r="G1862" s="33"/>
      <c r="M1862" s="34"/>
      <c r="N1862" s="34"/>
      <c r="R1862" s="46"/>
      <c r="S1862" s="46"/>
      <c r="T1862" s="46"/>
      <c r="U1862" s="38"/>
      <c r="V1862" s="39"/>
      <c r="W1862" s="40"/>
      <c r="X1862" s="39"/>
      <c r="Y1862" s="41"/>
    </row>
    <row r="1863" s="5" customFormat="1" spans="5:25">
      <c r="E1863" s="46"/>
      <c r="G1863" s="33"/>
      <c r="M1863" s="34"/>
      <c r="N1863" s="34"/>
      <c r="R1863" s="46"/>
      <c r="S1863" s="46"/>
      <c r="T1863" s="46"/>
      <c r="U1863" s="38"/>
      <c r="V1863" s="39"/>
      <c r="W1863" s="40"/>
      <c r="X1863" s="39"/>
      <c r="Y1863" s="41"/>
    </row>
    <row r="1864" s="5" customFormat="1" spans="5:25">
      <c r="E1864" s="46"/>
      <c r="G1864" s="33"/>
      <c r="M1864" s="34"/>
      <c r="N1864" s="34"/>
      <c r="R1864" s="46"/>
      <c r="S1864" s="46"/>
      <c r="T1864" s="46"/>
      <c r="U1864" s="38"/>
      <c r="V1864" s="39"/>
      <c r="W1864" s="40"/>
      <c r="X1864" s="39"/>
      <c r="Y1864" s="41"/>
    </row>
    <row r="1865" s="5" customFormat="1" spans="5:25">
      <c r="E1865" s="46"/>
      <c r="G1865" s="33"/>
      <c r="M1865" s="34"/>
      <c r="N1865" s="34"/>
      <c r="R1865" s="46"/>
      <c r="S1865" s="46"/>
      <c r="T1865" s="46"/>
      <c r="U1865" s="38"/>
      <c r="V1865" s="39"/>
      <c r="W1865" s="40"/>
      <c r="X1865" s="39"/>
      <c r="Y1865" s="41"/>
    </row>
    <row r="1866" s="5" customFormat="1" spans="5:25">
      <c r="E1866" s="46"/>
      <c r="G1866" s="33"/>
      <c r="M1866" s="34"/>
      <c r="N1866" s="34"/>
      <c r="R1866" s="46"/>
      <c r="S1866" s="46"/>
      <c r="T1866" s="46"/>
      <c r="U1866" s="38"/>
      <c r="V1866" s="39"/>
      <c r="W1866" s="40"/>
      <c r="X1866" s="39"/>
      <c r="Y1866" s="41"/>
    </row>
    <row r="1867" s="5" customFormat="1" spans="5:25">
      <c r="E1867" s="46"/>
      <c r="G1867" s="33"/>
      <c r="M1867" s="34"/>
      <c r="N1867" s="34"/>
      <c r="R1867" s="46"/>
      <c r="S1867" s="46"/>
      <c r="T1867" s="46"/>
      <c r="U1867" s="38"/>
      <c r="V1867" s="39"/>
      <c r="W1867" s="40"/>
      <c r="X1867" s="39"/>
      <c r="Y1867" s="41"/>
    </row>
    <row r="1868" s="5" customFormat="1" spans="5:25">
      <c r="E1868" s="46"/>
      <c r="G1868" s="33"/>
      <c r="M1868" s="34"/>
      <c r="N1868" s="34"/>
      <c r="R1868" s="46"/>
      <c r="S1868" s="46"/>
      <c r="T1868" s="46"/>
      <c r="U1868" s="38"/>
      <c r="V1868" s="39"/>
      <c r="W1868" s="40"/>
      <c r="X1868" s="39"/>
      <c r="Y1868" s="41"/>
    </row>
    <row r="1869" s="5" customFormat="1" spans="5:25">
      <c r="E1869" s="46"/>
      <c r="G1869" s="33"/>
      <c r="M1869" s="34"/>
      <c r="N1869" s="34"/>
      <c r="R1869" s="46"/>
      <c r="S1869" s="46"/>
      <c r="T1869" s="46"/>
      <c r="U1869" s="38"/>
      <c r="V1869" s="39"/>
      <c r="W1869" s="40"/>
      <c r="X1869" s="39"/>
      <c r="Y1869" s="41"/>
    </row>
    <row r="1870" s="5" customFormat="1" spans="5:25">
      <c r="E1870" s="46"/>
      <c r="G1870" s="33"/>
      <c r="M1870" s="34"/>
      <c r="N1870" s="34"/>
      <c r="R1870" s="46"/>
      <c r="S1870" s="46"/>
      <c r="T1870" s="46"/>
      <c r="U1870" s="38"/>
      <c r="V1870" s="39"/>
      <c r="W1870" s="40"/>
      <c r="X1870" s="39"/>
      <c r="Y1870" s="41"/>
    </row>
    <row r="1871" s="5" customFormat="1" spans="5:25">
      <c r="E1871" s="46"/>
      <c r="G1871" s="33"/>
      <c r="M1871" s="34"/>
      <c r="N1871" s="34"/>
      <c r="R1871" s="46"/>
      <c r="S1871" s="46"/>
      <c r="T1871" s="46"/>
      <c r="U1871" s="38"/>
      <c r="V1871" s="39"/>
      <c r="W1871" s="40"/>
      <c r="X1871" s="39"/>
      <c r="Y1871" s="41"/>
    </row>
    <row r="1872" s="5" customFormat="1" spans="5:25">
      <c r="E1872" s="46"/>
      <c r="G1872" s="33"/>
      <c r="M1872" s="34"/>
      <c r="N1872" s="34"/>
      <c r="R1872" s="46"/>
      <c r="S1872" s="46"/>
      <c r="T1872" s="46"/>
      <c r="U1872" s="38"/>
      <c r="V1872" s="39"/>
      <c r="W1872" s="40"/>
      <c r="X1872" s="39"/>
      <c r="Y1872" s="41"/>
    </row>
    <row r="1873" s="5" customFormat="1" spans="5:25">
      <c r="E1873" s="46"/>
      <c r="G1873" s="33"/>
      <c r="M1873" s="34"/>
      <c r="N1873" s="34"/>
      <c r="R1873" s="46"/>
      <c r="S1873" s="46"/>
      <c r="T1873" s="46"/>
      <c r="U1873" s="38"/>
      <c r="V1873" s="39"/>
      <c r="W1873" s="40"/>
      <c r="X1873" s="39"/>
      <c r="Y1873" s="41"/>
    </row>
    <row r="1874" s="5" customFormat="1" spans="5:25">
      <c r="E1874" s="46"/>
      <c r="G1874" s="33"/>
      <c r="M1874" s="34"/>
      <c r="N1874" s="34"/>
      <c r="R1874" s="46"/>
      <c r="S1874" s="46"/>
      <c r="T1874" s="46"/>
      <c r="U1874" s="38"/>
      <c r="V1874" s="39"/>
      <c r="W1874" s="40"/>
      <c r="X1874" s="39"/>
      <c r="Y1874" s="41"/>
    </row>
    <row r="1875" s="5" customFormat="1" spans="5:25">
      <c r="E1875" s="46"/>
      <c r="G1875" s="33"/>
      <c r="M1875" s="34"/>
      <c r="N1875" s="34"/>
      <c r="R1875" s="46"/>
      <c r="S1875" s="46"/>
      <c r="T1875" s="46"/>
      <c r="U1875" s="38"/>
      <c r="V1875" s="39"/>
      <c r="W1875" s="40"/>
      <c r="X1875" s="39"/>
      <c r="Y1875" s="41"/>
    </row>
    <row r="1876" s="5" customFormat="1" spans="5:25">
      <c r="E1876" s="46"/>
      <c r="G1876" s="33"/>
      <c r="M1876" s="34"/>
      <c r="N1876" s="34"/>
      <c r="R1876" s="46"/>
      <c r="S1876" s="46"/>
      <c r="T1876" s="46"/>
      <c r="U1876" s="38"/>
      <c r="V1876" s="39"/>
      <c r="W1876" s="40"/>
      <c r="X1876" s="39"/>
      <c r="Y1876" s="41"/>
    </row>
    <row r="1877" s="5" customFormat="1" spans="5:25">
      <c r="E1877" s="46"/>
      <c r="G1877" s="33"/>
      <c r="M1877" s="34"/>
      <c r="N1877" s="34"/>
      <c r="R1877" s="46"/>
      <c r="S1877" s="46"/>
      <c r="T1877" s="46"/>
      <c r="U1877" s="38"/>
      <c r="V1877" s="39"/>
      <c r="W1877" s="40"/>
      <c r="X1877" s="39"/>
      <c r="Y1877" s="41"/>
    </row>
    <row r="1878" s="5" customFormat="1" spans="5:25">
      <c r="E1878" s="46"/>
      <c r="G1878" s="33"/>
      <c r="M1878" s="34"/>
      <c r="N1878" s="34"/>
      <c r="R1878" s="46"/>
      <c r="S1878" s="46"/>
      <c r="T1878" s="46"/>
      <c r="U1878" s="38"/>
      <c r="V1878" s="39"/>
      <c r="W1878" s="40"/>
      <c r="X1878" s="39"/>
      <c r="Y1878" s="41"/>
    </row>
    <row r="1879" s="5" customFormat="1" spans="5:25">
      <c r="E1879" s="46"/>
      <c r="G1879" s="33"/>
      <c r="M1879" s="34"/>
      <c r="N1879" s="34"/>
      <c r="R1879" s="46"/>
      <c r="S1879" s="46"/>
      <c r="T1879" s="46"/>
      <c r="U1879" s="38"/>
      <c r="V1879" s="39"/>
      <c r="W1879" s="40"/>
      <c r="X1879" s="39"/>
      <c r="Y1879" s="41"/>
    </row>
    <row r="1880" s="5" customFormat="1" spans="5:25">
      <c r="E1880" s="46"/>
      <c r="G1880" s="33"/>
      <c r="M1880" s="34"/>
      <c r="N1880" s="34"/>
      <c r="R1880" s="46"/>
      <c r="S1880" s="46"/>
      <c r="T1880" s="46"/>
      <c r="U1880" s="38"/>
      <c r="V1880" s="39"/>
      <c r="W1880" s="40"/>
      <c r="X1880" s="39"/>
      <c r="Y1880" s="41"/>
    </row>
    <row r="1881" s="5" customFormat="1" spans="5:25">
      <c r="E1881" s="46"/>
      <c r="G1881" s="33"/>
      <c r="M1881" s="34"/>
      <c r="N1881" s="34"/>
      <c r="R1881" s="46"/>
      <c r="S1881" s="46"/>
      <c r="T1881" s="46"/>
      <c r="U1881" s="38"/>
      <c r="V1881" s="39"/>
      <c r="W1881" s="40"/>
      <c r="X1881" s="39"/>
      <c r="Y1881" s="41"/>
    </row>
    <row r="1882" s="5" customFormat="1" spans="5:25">
      <c r="E1882" s="46"/>
      <c r="G1882" s="33"/>
      <c r="M1882" s="34"/>
      <c r="N1882" s="34"/>
      <c r="R1882" s="46"/>
      <c r="S1882" s="46"/>
      <c r="T1882" s="46"/>
      <c r="U1882" s="38"/>
      <c r="V1882" s="39"/>
      <c r="W1882" s="40"/>
      <c r="X1882" s="39"/>
      <c r="Y1882" s="41"/>
    </row>
    <row r="1883" s="5" customFormat="1" spans="5:25">
      <c r="E1883" s="46"/>
      <c r="G1883" s="33"/>
      <c r="M1883" s="34"/>
      <c r="N1883" s="34"/>
      <c r="R1883" s="46"/>
      <c r="S1883" s="46"/>
      <c r="T1883" s="46"/>
      <c r="U1883" s="38"/>
      <c r="V1883" s="39"/>
      <c r="W1883" s="40"/>
      <c r="X1883" s="39"/>
      <c r="Y1883" s="41"/>
    </row>
    <row r="1884" s="5" customFormat="1" spans="5:25">
      <c r="E1884" s="46"/>
      <c r="G1884" s="33"/>
      <c r="M1884" s="34"/>
      <c r="N1884" s="34"/>
      <c r="R1884" s="46"/>
      <c r="S1884" s="46"/>
      <c r="T1884" s="46"/>
      <c r="U1884" s="38"/>
      <c r="V1884" s="39"/>
      <c r="W1884" s="40"/>
      <c r="X1884" s="39"/>
      <c r="Y1884" s="41"/>
    </row>
    <row r="1885" s="5" customFormat="1" spans="5:25">
      <c r="E1885" s="46"/>
      <c r="G1885" s="33"/>
      <c r="M1885" s="34"/>
      <c r="N1885" s="34"/>
      <c r="R1885" s="46"/>
      <c r="S1885" s="46"/>
      <c r="T1885" s="46"/>
      <c r="U1885" s="38"/>
      <c r="V1885" s="39"/>
      <c r="W1885" s="40"/>
      <c r="X1885" s="39"/>
      <c r="Y1885" s="41"/>
    </row>
    <row r="1886" s="5" customFormat="1" spans="5:25">
      <c r="E1886" s="46"/>
      <c r="G1886" s="33"/>
      <c r="M1886" s="34"/>
      <c r="N1886" s="34"/>
      <c r="R1886" s="46"/>
      <c r="S1886" s="46"/>
      <c r="T1886" s="46"/>
      <c r="U1886" s="38"/>
      <c r="V1886" s="39"/>
      <c r="W1886" s="40"/>
      <c r="X1886" s="39"/>
      <c r="Y1886" s="41"/>
    </row>
    <row r="1887" s="5" customFormat="1" spans="5:25">
      <c r="E1887" s="46"/>
      <c r="G1887" s="33"/>
      <c r="M1887" s="34"/>
      <c r="N1887" s="34"/>
      <c r="R1887" s="46"/>
      <c r="S1887" s="46"/>
      <c r="T1887" s="46"/>
      <c r="U1887" s="38"/>
      <c r="V1887" s="39"/>
      <c r="W1887" s="40"/>
      <c r="X1887" s="39"/>
      <c r="Y1887" s="41"/>
    </row>
    <row r="1888" s="5" customFormat="1" spans="5:25">
      <c r="E1888" s="46"/>
      <c r="G1888" s="33"/>
      <c r="M1888" s="34"/>
      <c r="N1888" s="34"/>
      <c r="R1888" s="46"/>
      <c r="S1888" s="46"/>
      <c r="T1888" s="46"/>
      <c r="U1888" s="38"/>
      <c r="V1888" s="39"/>
      <c r="W1888" s="40"/>
      <c r="X1888" s="39"/>
      <c r="Y1888" s="41"/>
    </row>
    <row r="1889" s="5" customFormat="1" spans="5:25">
      <c r="E1889" s="46"/>
      <c r="G1889" s="33"/>
      <c r="M1889" s="34"/>
      <c r="N1889" s="34"/>
      <c r="R1889" s="46"/>
      <c r="S1889" s="46"/>
      <c r="T1889" s="46"/>
      <c r="U1889" s="38"/>
      <c r="V1889" s="39"/>
      <c r="W1889" s="40"/>
      <c r="X1889" s="39"/>
      <c r="Y1889" s="41"/>
    </row>
    <row r="1890" s="5" customFormat="1" spans="5:25">
      <c r="E1890" s="46"/>
      <c r="G1890" s="33"/>
      <c r="M1890" s="34"/>
      <c r="N1890" s="34"/>
      <c r="R1890" s="46"/>
      <c r="S1890" s="46"/>
      <c r="T1890" s="46"/>
      <c r="U1890" s="38"/>
      <c r="V1890" s="39"/>
      <c r="W1890" s="40"/>
      <c r="X1890" s="39"/>
      <c r="Y1890" s="41"/>
    </row>
    <row r="1891" s="5" customFormat="1" spans="5:25">
      <c r="E1891" s="46"/>
      <c r="G1891" s="33"/>
      <c r="M1891" s="34"/>
      <c r="N1891" s="34"/>
      <c r="R1891" s="46"/>
      <c r="S1891" s="46"/>
      <c r="T1891" s="46"/>
      <c r="U1891" s="38"/>
      <c r="V1891" s="39"/>
      <c r="W1891" s="40"/>
      <c r="X1891" s="39"/>
      <c r="Y1891" s="41"/>
    </row>
    <row r="1892" s="5" customFormat="1" spans="5:25">
      <c r="E1892" s="46"/>
      <c r="G1892" s="33"/>
      <c r="M1892" s="34"/>
      <c r="N1892" s="34"/>
      <c r="R1892" s="46"/>
      <c r="S1892" s="46"/>
      <c r="T1892" s="46"/>
      <c r="U1892" s="38"/>
      <c r="V1892" s="39"/>
      <c r="W1892" s="40"/>
      <c r="X1892" s="39"/>
      <c r="Y1892" s="41"/>
    </row>
    <row r="1893" s="5" customFormat="1" spans="5:25">
      <c r="E1893" s="46"/>
      <c r="G1893" s="33"/>
      <c r="M1893" s="34"/>
      <c r="N1893" s="34"/>
      <c r="R1893" s="46"/>
      <c r="S1893" s="46"/>
      <c r="T1893" s="46"/>
      <c r="U1893" s="38"/>
      <c r="V1893" s="39"/>
      <c r="W1893" s="40"/>
      <c r="X1893" s="39"/>
      <c r="Y1893" s="41"/>
    </row>
    <row r="1894" s="5" customFormat="1" spans="5:25">
      <c r="E1894" s="46"/>
      <c r="G1894" s="33"/>
      <c r="M1894" s="34"/>
      <c r="N1894" s="34"/>
      <c r="R1894" s="46"/>
      <c r="S1894" s="46"/>
      <c r="T1894" s="46"/>
      <c r="U1894" s="38"/>
      <c r="V1894" s="39"/>
      <c r="W1894" s="40"/>
      <c r="X1894" s="39"/>
      <c r="Y1894" s="41"/>
    </row>
    <row r="1895" s="5" customFormat="1" spans="5:25">
      <c r="E1895" s="46"/>
      <c r="G1895" s="33"/>
      <c r="M1895" s="34"/>
      <c r="N1895" s="34"/>
      <c r="R1895" s="46"/>
      <c r="S1895" s="46"/>
      <c r="T1895" s="46"/>
      <c r="U1895" s="38"/>
      <c r="V1895" s="39"/>
      <c r="W1895" s="40"/>
      <c r="X1895" s="39"/>
      <c r="Y1895" s="41"/>
    </row>
    <row r="1896" s="5" customFormat="1" spans="5:25">
      <c r="E1896" s="46"/>
      <c r="G1896" s="33"/>
      <c r="M1896" s="34"/>
      <c r="N1896" s="34"/>
      <c r="R1896" s="46"/>
      <c r="S1896" s="46"/>
      <c r="T1896" s="46"/>
      <c r="U1896" s="38"/>
      <c r="V1896" s="39"/>
      <c r="W1896" s="40"/>
      <c r="X1896" s="39"/>
      <c r="Y1896" s="41"/>
    </row>
    <row r="1897" s="5" customFormat="1" spans="5:25">
      <c r="E1897" s="46"/>
      <c r="G1897" s="33"/>
      <c r="M1897" s="34"/>
      <c r="N1897" s="34"/>
      <c r="R1897" s="46"/>
      <c r="S1897" s="46"/>
      <c r="T1897" s="46"/>
      <c r="U1897" s="38"/>
      <c r="V1897" s="39"/>
      <c r="W1897" s="40"/>
      <c r="X1897" s="39"/>
      <c r="Y1897" s="41"/>
    </row>
    <row r="1898" s="5" customFormat="1" spans="5:25">
      <c r="E1898" s="46"/>
      <c r="G1898" s="33"/>
      <c r="M1898" s="34"/>
      <c r="N1898" s="34"/>
      <c r="R1898" s="46"/>
      <c r="S1898" s="46"/>
      <c r="T1898" s="46"/>
      <c r="U1898" s="38"/>
      <c r="V1898" s="39"/>
      <c r="W1898" s="40"/>
      <c r="X1898" s="39"/>
      <c r="Y1898" s="41"/>
    </row>
    <row r="1899" s="5" customFormat="1" spans="5:25">
      <c r="E1899" s="46"/>
      <c r="G1899" s="33"/>
      <c r="M1899" s="34"/>
      <c r="N1899" s="34"/>
      <c r="R1899" s="46"/>
      <c r="S1899" s="46"/>
      <c r="T1899" s="46"/>
      <c r="U1899" s="38"/>
      <c r="V1899" s="39"/>
      <c r="W1899" s="40"/>
      <c r="X1899" s="39"/>
      <c r="Y1899" s="41"/>
    </row>
    <row r="1900" s="5" customFormat="1" spans="5:25">
      <c r="E1900" s="46"/>
      <c r="G1900" s="33"/>
      <c r="M1900" s="34"/>
      <c r="N1900" s="34"/>
      <c r="R1900" s="46"/>
      <c r="S1900" s="46"/>
      <c r="T1900" s="46"/>
      <c r="U1900" s="38"/>
      <c r="V1900" s="39"/>
      <c r="W1900" s="40"/>
      <c r="X1900" s="39"/>
      <c r="Y1900" s="41"/>
    </row>
    <row r="1901" s="5" customFormat="1" spans="5:25">
      <c r="E1901" s="46"/>
      <c r="G1901" s="33"/>
      <c r="M1901" s="34"/>
      <c r="N1901" s="34"/>
      <c r="R1901" s="46"/>
      <c r="S1901" s="46"/>
      <c r="T1901" s="46"/>
      <c r="U1901" s="38"/>
      <c r="V1901" s="39"/>
      <c r="W1901" s="40"/>
      <c r="X1901" s="39"/>
      <c r="Y1901" s="41"/>
    </row>
    <row r="1902" s="5" customFormat="1" spans="5:25">
      <c r="E1902" s="46"/>
      <c r="G1902" s="33"/>
      <c r="M1902" s="34"/>
      <c r="N1902" s="34"/>
      <c r="R1902" s="46"/>
      <c r="S1902" s="46"/>
      <c r="T1902" s="46"/>
      <c r="U1902" s="38"/>
      <c r="V1902" s="39"/>
      <c r="W1902" s="40"/>
      <c r="X1902" s="39"/>
      <c r="Y1902" s="41"/>
    </row>
    <row r="1903" s="5" customFormat="1" spans="5:25">
      <c r="E1903" s="46"/>
      <c r="G1903" s="33"/>
      <c r="M1903" s="34"/>
      <c r="N1903" s="34"/>
      <c r="R1903" s="46"/>
      <c r="S1903" s="46"/>
      <c r="T1903" s="46"/>
      <c r="U1903" s="38"/>
      <c r="V1903" s="39"/>
      <c r="W1903" s="40"/>
      <c r="X1903" s="39"/>
      <c r="Y1903" s="41"/>
    </row>
    <row r="1904" s="5" customFormat="1" spans="5:25">
      <c r="E1904" s="46"/>
      <c r="G1904" s="33"/>
      <c r="M1904" s="34"/>
      <c r="N1904" s="34"/>
      <c r="R1904" s="46"/>
      <c r="S1904" s="46"/>
      <c r="T1904" s="46"/>
      <c r="U1904" s="38"/>
      <c r="V1904" s="39"/>
      <c r="W1904" s="40"/>
      <c r="X1904" s="39"/>
      <c r="Y1904" s="41"/>
    </row>
    <row r="1905" s="5" customFormat="1" spans="5:25">
      <c r="E1905" s="46"/>
      <c r="G1905" s="33"/>
      <c r="M1905" s="34"/>
      <c r="N1905" s="34"/>
      <c r="R1905" s="46"/>
      <c r="S1905" s="46"/>
      <c r="T1905" s="46"/>
      <c r="U1905" s="38"/>
      <c r="V1905" s="39"/>
      <c r="W1905" s="40"/>
      <c r="X1905" s="39"/>
      <c r="Y1905" s="41"/>
    </row>
    <row r="1906" s="5" customFormat="1" spans="5:25">
      <c r="E1906" s="46"/>
      <c r="G1906" s="33"/>
      <c r="M1906" s="34"/>
      <c r="N1906" s="34"/>
      <c r="R1906" s="46"/>
      <c r="S1906" s="46"/>
      <c r="T1906" s="46"/>
      <c r="U1906" s="38"/>
      <c r="V1906" s="39"/>
      <c r="W1906" s="40"/>
      <c r="X1906" s="39"/>
      <c r="Y1906" s="41"/>
    </row>
    <row r="1907" s="5" customFormat="1" spans="5:25">
      <c r="E1907" s="46"/>
      <c r="G1907" s="33"/>
      <c r="M1907" s="34"/>
      <c r="N1907" s="34"/>
      <c r="R1907" s="46"/>
      <c r="S1907" s="46"/>
      <c r="T1907" s="46"/>
      <c r="U1907" s="38"/>
      <c r="V1907" s="39"/>
      <c r="W1907" s="40"/>
      <c r="X1907" s="39"/>
      <c r="Y1907" s="41"/>
    </row>
    <row r="1908" s="5" customFormat="1" spans="5:25">
      <c r="E1908" s="46"/>
      <c r="G1908" s="33"/>
      <c r="M1908" s="34"/>
      <c r="N1908" s="34"/>
      <c r="R1908" s="46"/>
      <c r="S1908" s="46"/>
      <c r="T1908" s="46"/>
      <c r="U1908" s="38"/>
      <c r="V1908" s="39"/>
      <c r="W1908" s="40"/>
      <c r="X1908" s="39"/>
      <c r="Y1908" s="41"/>
    </row>
    <row r="1909" s="5" customFormat="1" spans="5:25">
      <c r="E1909" s="46"/>
      <c r="G1909" s="33"/>
      <c r="M1909" s="34"/>
      <c r="N1909" s="34"/>
      <c r="R1909" s="46"/>
      <c r="S1909" s="46"/>
      <c r="T1909" s="46"/>
      <c r="U1909" s="38"/>
      <c r="V1909" s="39"/>
      <c r="W1909" s="40"/>
      <c r="X1909" s="39"/>
      <c r="Y1909" s="41"/>
    </row>
    <row r="1910" s="5" customFormat="1" spans="5:25">
      <c r="E1910" s="46"/>
      <c r="G1910" s="33"/>
      <c r="M1910" s="34"/>
      <c r="N1910" s="34"/>
      <c r="R1910" s="46"/>
      <c r="S1910" s="46"/>
      <c r="T1910" s="46"/>
      <c r="U1910" s="38"/>
      <c r="V1910" s="39"/>
      <c r="W1910" s="40"/>
      <c r="X1910" s="39"/>
      <c r="Y1910" s="41"/>
    </row>
    <row r="1911" s="5" customFormat="1" spans="5:25">
      <c r="E1911" s="46"/>
      <c r="G1911" s="33"/>
      <c r="M1911" s="34"/>
      <c r="N1911" s="34"/>
      <c r="R1911" s="46"/>
      <c r="S1911" s="46"/>
      <c r="T1911" s="46"/>
      <c r="U1911" s="38"/>
      <c r="V1911" s="39"/>
      <c r="W1911" s="40"/>
      <c r="X1911" s="39"/>
      <c r="Y1911" s="41"/>
    </row>
    <row r="1912" s="5" customFormat="1" spans="5:25">
      <c r="E1912" s="46"/>
      <c r="G1912" s="33"/>
      <c r="M1912" s="34"/>
      <c r="N1912" s="34"/>
      <c r="R1912" s="46"/>
      <c r="S1912" s="46"/>
      <c r="T1912" s="46"/>
      <c r="U1912" s="38"/>
      <c r="V1912" s="39"/>
      <c r="W1912" s="40"/>
      <c r="X1912" s="39"/>
      <c r="Y1912" s="41"/>
    </row>
    <row r="1913" s="5" customFormat="1" spans="5:25">
      <c r="E1913" s="46"/>
      <c r="G1913" s="33"/>
      <c r="M1913" s="34"/>
      <c r="N1913" s="34"/>
      <c r="R1913" s="46"/>
      <c r="S1913" s="46"/>
      <c r="T1913" s="46"/>
      <c r="U1913" s="38"/>
      <c r="V1913" s="39"/>
      <c r="W1913" s="40"/>
      <c r="X1913" s="39"/>
      <c r="Y1913" s="41"/>
    </row>
    <row r="1914" s="5" customFormat="1" spans="5:25">
      <c r="E1914" s="46"/>
      <c r="G1914" s="33"/>
      <c r="M1914" s="34"/>
      <c r="N1914" s="34"/>
      <c r="R1914" s="46"/>
      <c r="S1914" s="46"/>
      <c r="T1914" s="46"/>
      <c r="U1914" s="38"/>
      <c r="V1914" s="39"/>
      <c r="W1914" s="40"/>
      <c r="X1914" s="39"/>
      <c r="Y1914" s="41"/>
    </row>
    <row r="1915" s="5" customFormat="1" spans="5:25">
      <c r="E1915" s="46"/>
      <c r="G1915" s="33"/>
      <c r="M1915" s="34"/>
      <c r="N1915" s="34"/>
      <c r="R1915" s="46"/>
      <c r="S1915" s="46"/>
      <c r="T1915" s="46"/>
      <c r="U1915" s="38"/>
      <c r="V1915" s="39"/>
      <c r="W1915" s="40"/>
      <c r="X1915" s="39"/>
      <c r="Y1915" s="41"/>
    </row>
    <row r="1916" s="5" customFormat="1" spans="5:25">
      <c r="E1916" s="46"/>
      <c r="G1916" s="33"/>
      <c r="M1916" s="34"/>
      <c r="N1916" s="34"/>
      <c r="R1916" s="46"/>
      <c r="S1916" s="46"/>
      <c r="T1916" s="46"/>
      <c r="U1916" s="38"/>
      <c r="V1916" s="39"/>
      <c r="W1916" s="40"/>
      <c r="X1916" s="39"/>
      <c r="Y1916" s="41"/>
    </row>
    <row r="1917" s="5" customFormat="1" spans="5:25">
      <c r="E1917" s="46"/>
      <c r="G1917" s="33"/>
      <c r="M1917" s="34"/>
      <c r="N1917" s="34"/>
      <c r="R1917" s="46"/>
      <c r="S1917" s="46"/>
      <c r="T1917" s="46"/>
      <c r="U1917" s="38"/>
      <c r="V1917" s="39"/>
      <c r="W1917" s="40"/>
      <c r="X1917" s="39"/>
      <c r="Y1917" s="41"/>
    </row>
    <row r="1918" s="5" customFormat="1" spans="5:25">
      <c r="E1918" s="46"/>
      <c r="G1918" s="33"/>
      <c r="M1918" s="34"/>
      <c r="N1918" s="34"/>
      <c r="R1918" s="46"/>
      <c r="S1918" s="46"/>
      <c r="T1918" s="46"/>
      <c r="U1918" s="38"/>
      <c r="V1918" s="39"/>
      <c r="W1918" s="40"/>
      <c r="X1918" s="39"/>
      <c r="Y1918" s="41"/>
    </row>
    <row r="1919" s="5" customFormat="1" spans="5:25">
      <c r="E1919" s="46"/>
      <c r="G1919" s="33"/>
      <c r="M1919" s="34"/>
      <c r="N1919" s="34"/>
      <c r="R1919" s="46"/>
      <c r="S1919" s="46"/>
      <c r="T1919" s="46"/>
      <c r="U1919" s="38"/>
      <c r="V1919" s="39"/>
      <c r="W1919" s="40"/>
      <c r="X1919" s="39"/>
      <c r="Y1919" s="41"/>
    </row>
    <row r="1920" s="5" customFormat="1" spans="5:25">
      <c r="E1920" s="46"/>
      <c r="G1920" s="33"/>
      <c r="M1920" s="34"/>
      <c r="N1920" s="34"/>
      <c r="R1920" s="46"/>
      <c r="S1920" s="46"/>
      <c r="T1920" s="46"/>
      <c r="U1920" s="38"/>
      <c r="V1920" s="39"/>
      <c r="W1920" s="40"/>
      <c r="X1920" s="39"/>
      <c r="Y1920" s="41"/>
    </row>
    <row r="1921" s="5" customFormat="1" spans="5:25">
      <c r="E1921" s="46"/>
      <c r="G1921" s="33"/>
      <c r="M1921" s="34"/>
      <c r="N1921" s="34"/>
      <c r="R1921" s="46"/>
      <c r="S1921" s="46"/>
      <c r="T1921" s="46"/>
      <c r="U1921" s="38"/>
      <c r="V1921" s="39"/>
      <c r="W1921" s="40"/>
      <c r="X1921" s="39"/>
      <c r="Y1921" s="41"/>
    </row>
    <row r="1922" s="5" customFormat="1" spans="5:25">
      <c r="E1922" s="46"/>
      <c r="G1922" s="33"/>
      <c r="M1922" s="34"/>
      <c r="N1922" s="34"/>
      <c r="R1922" s="46"/>
      <c r="S1922" s="46"/>
      <c r="T1922" s="46"/>
      <c r="U1922" s="38"/>
      <c r="V1922" s="39"/>
      <c r="W1922" s="40"/>
      <c r="X1922" s="39"/>
      <c r="Y1922" s="41"/>
    </row>
    <row r="1923" s="5" customFormat="1" spans="5:25">
      <c r="E1923" s="46"/>
      <c r="G1923" s="33"/>
      <c r="M1923" s="34"/>
      <c r="N1923" s="34"/>
      <c r="R1923" s="46"/>
      <c r="S1923" s="46"/>
      <c r="T1923" s="46"/>
      <c r="U1923" s="38"/>
      <c r="V1923" s="39"/>
      <c r="W1923" s="40"/>
      <c r="X1923" s="39"/>
      <c r="Y1923" s="41"/>
    </row>
    <row r="1924" s="5" customFormat="1" spans="5:25">
      <c r="E1924" s="46"/>
      <c r="G1924" s="33"/>
      <c r="M1924" s="34"/>
      <c r="N1924" s="34"/>
      <c r="R1924" s="46"/>
      <c r="S1924" s="46"/>
      <c r="T1924" s="46"/>
      <c r="U1924" s="38"/>
      <c r="V1924" s="39"/>
      <c r="W1924" s="40"/>
      <c r="X1924" s="39"/>
      <c r="Y1924" s="41"/>
    </row>
    <row r="1925" s="5" customFormat="1" spans="5:25">
      <c r="E1925" s="46"/>
      <c r="G1925" s="33"/>
      <c r="M1925" s="34"/>
      <c r="N1925" s="34"/>
      <c r="R1925" s="46"/>
      <c r="S1925" s="46"/>
      <c r="T1925" s="46"/>
      <c r="U1925" s="38"/>
      <c r="V1925" s="39"/>
      <c r="W1925" s="40"/>
      <c r="X1925" s="39"/>
      <c r="Y1925" s="41"/>
    </row>
    <row r="1926" s="5" customFormat="1" spans="5:25">
      <c r="E1926" s="46"/>
      <c r="G1926" s="33"/>
      <c r="M1926" s="34"/>
      <c r="N1926" s="34"/>
      <c r="R1926" s="46"/>
      <c r="S1926" s="46"/>
      <c r="T1926" s="46"/>
      <c r="U1926" s="38"/>
      <c r="V1926" s="39"/>
      <c r="W1926" s="40"/>
      <c r="X1926" s="39"/>
      <c r="Y1926" s="41"/>
    </row>
    <row r="1927" s="5" customFormat="1" spans="5:25">
      <c r="E1927" s="46"/>
      <c r="G1927" s="33"/>
      <c r="M1927" s="34"/>
      <c r="N1927" s="34"/>
      <c r="R1927" s="46"/>
      <c r="S1927" s="46"/>
      <c r="T1927" s="46"/>
      <c r="U1927" s="38"/>
      <c r="V1927" s="39"/>
      <c r="W1927" s="40"/>
      <c r="X1927" s="39"/>
      <c r="Y1927" s="41"/>
    </row>
    <row r="1928" s="5" customFormat="1" spans="5:25">
      <c r="E1928" s="46"/>
      <c r="G1928" s="33"/>
      <c r="M1928" s="34"/>
      <c r="N1928" s="34"/>
      <c r="R1928" s="46"/>
      <c r="S1928" s="46"/>
      <c r="T1928" s="46"/>
      <c r="U1928" s="38"/>
      <c r="V1928" s="39"/>
      <c r="W1928" s="40"/>
      <c r="X1928" s="39"/>
      <c r="Y1928" s="41"/>
    </row>
    <row r="1929" s="5" customFormat="1" spans="5:25">
      <c r="E1929" s="46"/>
      <c r="G1929" s="33"/>
      <c r="M1929" s="34"/>
      <c r="N1929" s="34"/>
      <c r="R1929" s="46"/>
      <c r="S1929" s="46"/>
      <c r="T1929" s="46"/>
      <c r="U1929" s="38"/>
      <c r="V1929" s="39"/>
      <c r="W1929" s="40"/>
      <c r="X1929" s="39"/>
      <c r="Y1929" s="41"/>
    </row>
    <row r="1930" s="5" customFormat="1" spans="5:25">
      <c r="E1930" s="46"/>
      <c r="G1930" s="33"/>
      <c r="M1930" s="34"/>
      <c r="N1930" s="34"/>
      <c r="R1930" s="46"/>
      <c r="S1930" s="46"/>
      <c r="T1930" s="46"/>
      <c r="U1930" s="38"/>
      <c r="V1930" s="39"/>
      <c r="W1930" s="40"/>
      <c r="X1930" s="39"/>
      <c r="Y1930" s="41"/>
    </row>
    <row r="1931" s="5" customFormat="1" spans="5:25">
      <c r="E1931" s="46"/>
      <c r="G1931" s="33"/>
      <c r="M1931" s="34"/>
      <c r="N1931" s="34"/>
      <c r="R1931" s="46"/>
      <c r="S1931" s="46"/>
      <c r="T1931" s="46"/>
      <c r="U1931" s="38"/>
      <c r="V1931" s="39"/>
      <c r="W1931" s="40"/>
      <c r="X1931" s="39"/>
      <c r="Y1931" s="41"/>
    </row>
    <row r="1932" s="5" customFormat="1" spans="5:25">
      <c r="E1932" s="46"/>
      <c r="G1932" s="33"/>
      <c r="M1932" s="34"/>
      <c r="N1932" s="34"/>
      <c r="R1932" s="46"/>
      <c r="S1932" s="46"/>
      <c r="T1932" s="46"/>
      <c r="U1932" s="38"/>
      <c r="V1932" s="39"/>
      <c r="W1932" s="40"/>
      <c r="X1932" s="39"/>
      <c r="Y1932" s="41"/>
    </row>
    <row r="1933" s="5" customFormat="1" spans="5:25">
      <c r="E1933" s="46"/>
      <c r="G1933" s="33"/>
      <c r="M1933" s="34"/>
      <c r="N1933" s="34"/>
      <c r="R1933" s="46"/>
      <c r="S1933" s="46"/>
      <c r="T1933" s="46"/>
      <c r="U1933" s="38"/>
      <c r="V1933" s="39"/>
      <c r="W1933" s="40"/>
      <c r="X1933" s="39"/>
      <c r="Y1933" s="41"/>
    </row>
    <row r="1934" s="5" customFormat="1" spans="5:25">
      <c r="E1934" s="46"/>
      <c r="G1934" s="33"/>
      <c r="M1934" s="34"/>
      <c r="N1934" s="34"/>
      <c r="R1934" s="46"/>
      <c r="S1934" s="46"/>
      <c r="T1934" s="46"/>
      <c r="U1934" s="38"/>
      <c r="V1934" s="39"/>
      <c r="W1934" s="40"/>
      <c r="X1934" s="39"/>
      <c r="Y1934" s="41"/>
    </row>
    <row r="1935" s="5" customFormat="1" spans="5:25">
      <c r="E1935" s="46"/>
      <c r="G1935" s="33"/>
      <c r="M1935" s="34"/>
      <c r="N1935" s="34"/>
      <c r="R1935" s="46"/>
      <c r="S1935" s="46"/>
      <c r="T1935" s="46"/>
      <c r="U1935" s="38"/>
      <c r="V1935" s="39"/>
      <c r="W1935" s="40"/>
      <c r="X1935" s="39"/>
      <c r="Y1935" s="41"/>
    </row>
    <row r="1936" s="5" customFormat="1" spans="5:25">
      <c r="E1936" s="46"/>
      <c r="G1936" s="33"/>
      <c r="M1936" s="34"/>
      <c r="N1936" s="34"/>
      <c r="R1936" s="46"/>
      <c r="S1936" s="46"/>
      <c r="T1936" s="46"/>
      <c r="U1936" s="38"/>
      <c r="V1936" s="39"/>
      <c r="W1936" s="40"/>
      <c r="X1936" s="39"/>
      <c r="Y1936" s="41"/>
    </row>
    <row r="1937" s="5" customFormat="1" spans="5:25">
      <c r="E1937" s="46"/>
      <c r="G1937" s="33"/>
      <c r="M1937" s="34"/>
      <c r="N1937" s="34"/>
      <c r="R1937" s="46"/>
      <c r="S1937" s="46"/>
      <c r="T1937" s="46"/>
      <c r="U1937" s="38"/>
      <c r="V1937" s="39"/>
      <c r="W1937" s="40"/>
      <c r="X1937" s="39"/>
      <c r="Y1937" s="41"/>
    </row>
    <row r="1938" s="5" customFormat="1" spans="5:25">
      <c r="E1938" s="46"/>
      <c r="G1938" s="33"/>
      <c r="M1938" s="34"/>
      <c r="N1938" s="34"/>
      <c r="R1938" s="46"/>
      <c r="S1938" s="46"/>
      <c r="T1938" s="46"/>
      <c r="U1938" s="38"/>
      <c r="V1938" s="39"/>
      <c r="W1938" s="40"/>
      <c r="X1938" s="39"/>
      <c r="Y1938" s="41"/>
    </row>
    <row r="1939" s="5" customFormat="1" spans="5:25">
      <c r="E1939" s="46"/>
      <c r="G1939" s="33"/>
      <c r="M1939" s="34"/>
      <c r="N1939" s="34"/>
      <c r="R1939" s="46"/>
      <c r="S1939" s="46"/>
      <c r="T1939" s="46"/>
      <c r="U1939" s="38"/>
      <c r="V1939" s="39"/>
      <c r="W1939" s="40"/>
      <c r="X1939" s="39"/>
      <c r="Y1939" s="41"/>
    </row>
    <row r="1940" s="5" customFormat="1" spans="5:25">
      <c r="E1940" s="46"/>
      <c r="G1940" s="33"/>
      <c r="M1940" s="34"/>
      <c r="N1940" s="34"/>
      <c r="R1940" s="46"/>
      <c r="S1940" s="46"/>
      <c r="T1940" s="46"/>
      <c r="U1940" s="38"/>
      <c r="V1940" s="39"/>
      <c r="W1940" s="40"/>
      <c r="X1940" s="39"/>
      <c r="Y1940" s="41"/>
    </row>
    <row r="1941" s="5" customFormat="1" spans="5:25">
      <c r="E1941" s="46"/>
      <c r="G1941" s="33"/>
      <c r="M1941" s="34"/>
      <c r="N1941" s="34"/>
      <c r="R1941" s="46"/>
      <c r="S1941" s="46"/>
      <c r="T1941" s="46"/>
      <c r="U1941" s="38"/>
      <c r="V1941" s="39"/>
      <c r="W1941" s="40"/>
      <c r="X1941" s="39"/>
      <c r="Y1941" s="41"/>
    </row>
    <row r="1942" s="5" customFormat="1" spans="5:25">
      <c r="E1942" s="46"/>
      <c r="G1942" s="33"/>
      <c r="M1942" s="34"/>
      <c r="N1942" s="34"/>
      <c r="R1942" s="46"/>
      <c r="S1942" s="46"/>
      <c r="T1942" s="46"/>
      <c r="U1942" s="38"/>
      <c r="V1942" s="39"/>
      <c r="W1942" s="40"/>
      <c r="X1942" s="39"/>
      <c r="Y1942" s="41"/>
    </row>
    <row r="1943" s="5" customFormat="1" spans="5:25">
      <c r="E1943" s="46"/>
      <c r="G1943" s="33"/>
      <c r="M1943" s="34"/>
      <c r="N1943" s="34"/>
      <c r="R1943" s="46"/>
      <c r="S1943" s="46"/>
      <c r="T1943" s="46"/>
      <c r="U1943" s="38"/>
      <c r="V1943" s="39"/>
      <c r="W1943" s="40"/>
      <c r="X1943" s="39"/>
      <c r="Y1943" s="41"/>
    </row>
    <row r="1944" s="5" customFormat="1" spans="5:25">
      <c r="E1944" s="46"/>
      <c r="G1944" s="33"/>
      <c r="M1944" s="34"/>
      <c r="N1944" s="34"/>
      <c r="R1944" s="46"/>
      <c r="S1944" s="46"/>
      <c r="T1944" s="46"/>
      <c r="U1944" s="38"/>
      <c r="V1944" s="39"/>
      <c r="W1944" s="40"/>
      <c r="X1944" s="39"/>
      <c r="Y1944" s="41"/>
    </row>
    <row r="1945" s="5" customFormat="1" spans="5:25">
      <c r="E1945" s="46"/>
      <c r="G1945" s="33"/>
      <c r="M1945" s="34"/>
      <c r="N1945" s="34"/>
      <c r="R1945" s="46"/>
      <c r="S1945" s="46"/>
      <c r="T1945" s="46"/>
      <c r="U1945" s="38"/>
      <c r="V1945" s="39"/>
      <c r="W1945" s="40"/>
      <c r="X1945" s="39"/>
      <c r="Y1945" s="41"/>
    </row>
    <row r="1946" s="5" customFormat="1" spans="5:25">
      <c r="E1946" s="46"/>
      <c r="G1946" s="33"/>
      <c r="M1946" s="34"/>
      <c r="N1946" s="34"/>
      <c r="R1946" s="46"/>
      <c r="S1946" s="46"/>
      <c r="T1946" s="46"/>
      <c r="U1946" s="38"/>
      <c r="V1946" s="39"/>
      <c r="W1946" s="40"/>
      <c r="X1946" s="39"/>
      <c r="Y1946" s="41"/>
    </row>
    <row r="1947" s="5" customFormat="1" spans="5:25">
      <c r="E1947" s="46"/>
      <c r="G1947" s="33"/>
      <c r="M1947" s="34"/>
      <c r="N1947" s="34"/>
      <c r="R1947" s="46"/>
      <c r="S1947" s="46"/>
      <c r="T1947" s="46"/>
      <c r="U1947" s="38"/>
      <c r="V1947" s="39"/>
      <c r="W1947" s="40"/>
      <c r="X1947" s="39"/>
      <c r="Y1947" s="41"/>
    </row>
    <row r="1948" s="5" customFormat="1" spans="5:25">
      <c r="E1948" s="46"/>
      <c r="G1948" s="33"/>
      <c r="M1948" s="34"/>
      <c r="N1948" s="34"/>
      <c r="R1948" s="46"/>
      <c r="S1948" s="46"/>
      <c r="T1948" s="46"/>
      <c r="U1948" s="38"/>
      <c r="V1948" s="39"/>
      <c r="W1948" s="40"/>
      <c r="X1948" s="39"/>
      <c r="Y1948" s="41"/>
    </row>
    <row r="1949" s="5" customFormat="1" spans="5:25">
      <c r="E1949" s="46"/>
      <c r="G1949" s="33"/>
      <c r="M1949" s="34"/>
      <c r="N1949" s="34"/>
      <c r="R1949" s="46"/>
      <c r="S1949" s="46"/>
      <c r="T1949" s="46"/>
      <c r="U1949" s="38"/>
      <c r="V1949" s="39"/>
      <c r="W1949" s="40"/>
      <c r="X1949" s="39"/>
      <c r="Y1949" s="41"/>
    </row>
    <row r="1950" s="5" customFormat="1" spans="5:25">
      <c r="E1950" s="46"/>
      <c r="G1950" s="33"/>
      <c r="M1950" s="34"/>
      <c r="N1950" s="34"/>
      <c r="R1950" s="46"/>
      <c r="S1950" s="46"/>
      <c r="T1950" s="46"/>
      <c r="U1950" s="38"/>
      <c r="V1950" s="39"/>
      <c r="W1950" s="40"/>
      <c r="X1950" s="39"/>
      <c r="Y1950" s="41"/>
    </row>
    <row r="1951" s="5" customFormat="1" spans="5:25">
      <c r="E1951" s="46"/>
      <c r="G1951" s="33"/>
      <c r="M1951" s="34"/>
      <c r="N1951" s="34"/>
      <c r="R1951" s="46"/>
      <c r="S1951" s="46"/>
      <c r="T1951" s="46"/>
      <c r="U1951" s="38"/>
      <c r="V1951" s="39"/>
      <c r="W1951" s="40"/>
      <c r="X1951" s="39"/>
      <c r="Y1951" s="41"/>
    </row>
    <row r="1952" s="5" customFormat="1" spans="5:25">
      <c r="E1952" s="46"/>
      <c r="G1952" s="33"/>
      <c r="M1952" s="34"/>
      <c r="N1952" s="34"/>
      <c r="R1952" s="46"/>
      <c r="S1952" s="46"/>
      <c r="T1952" s="46"/>
      <c r="U1952" s="38"/>
      <c r="V1952" s="39"/>
      <c r="W1952" s="40"/>
      <c r="X1952" s="39"/>
      <c r="Y1952" s="41"/>
    </row>
    <row r="1953" s="5" customFormat="1" spans="5:25">
      <c r="E1953" s="46"/>
      <c r="G1953" s="33"/>
      <c r="M1953" s="34"/>
      <c r="N1953" s="34"/>
      <c r="R1953" s="46"/>
      <c r="S1953" s="46"/>
      <c r="T1953" s="46"/>
      <c r="U1953" s="38"/>
      <c r="V1953" s="39"/>
      <c r="W1953" s="40"/>
      <c r="X1953" s="39"/>
      <c r="Y1953" s="41"/>
    </row>
    <row r="1954" s="5" customFormat="1" spans="5:25">
      <c r="E1954" s="46"/>
      <c r="G1954" s="33"/>
      <c r="M1954" s="34"/>
      <c r="N1954" s="34"/>
      <c r="R1954" s="46"/>
      <c r="S1954" s="46"/>
      <c r="T1954" s="46"/>
      <c r="U1954" s="38"/>
      <c r="V1954" s="39"/>
      <c r="W1954" s="40"/>
      <c r="X1954" s="39"/>
      <c r="Y1954" s="41"/>
    </row>
    <row r="1955" s="5" customFormat="1" spans="5:25">
      <c r="E1955" s="46"/>
      <c r="G1955" s="33"/>
      <c r="M1955" s="34"/>
      <c r="N1955" s="34"/>
      <c r="R1955" s="46"/>
      <c r="S1955" s="46"/>
      <c r="T1955" s="46"/>
      <c r="U1955" s="38"/>
      <c r="V1955" s="39"/>
      <c r="W1955" s="40"/>
      <c r="X1955" s="39"/>
      <c r="Y1955" s="41"/>
    </row>
    <row r="1956" s="5" customFormat="1" spans="5:25">
      <c r="E1956" s="46"/>
      <c r="G1956" s="33"/>
      <c r="M1956" s="34"/>
      <c r="N1956" s="34"/>
      <c r="R1956" s="46"/>
      <c r="S1956" s="46"/>
      <c r="T1956" s="46"/>
      <c r="U1956" s="38"/>
      <c r="V1956" s="39"/>
      <c r="W1956" s="40"/>
      <c r="X1956" s="39"/>
      <c r="Y1956" s="41"/>
    </row>
    <row r="1957" s="5" customFormat="1" spans="5:25">
      <c r="E1957" s="46"/>
      <c r="G1957" s="33"/>
      <c r="M1957" s="34"/>
      <c r="N1957" s="34"/>
      <c r="R1957" s="46"/>
      <c r="S1957" s="46"/>
      <c r="T1957" s="46"/>
      <c r="U1957" s="38"/>
      <c r="V1957" s="39"/>
      <c r="W1957" s="40"/>
      <c r="X1957" s="39"/>
      <c r="Y1957" s="41"/>
    </row>
    <row r="1958" s="5" customFormat="1" spans="5:25">
      <c r="E1958" s="46"/>
      <c r="G1958" s="33"/>
      <c r="M1958" s="34"/>
      <c r="N1958" s="34"/>
      <c r="R1958" s="46"/>
      <c r="S1958" s="46"/>
      <c r="T1958" s="46"/>
      <c r="U1958" s="38"/>
      <c r="V1958" s="39"/>
      <c r="W1958" s="40"/>
      <c r="X1958" s="39"/>
      <c r="Y1958" s="41"/>
    </row>
    <row r="1959" s="5" customFormat="1" spans="5:25">
      <c r="E1959" s="46"/>
      <c r="G1959" s="33"/>
      <c r="M1959" s="34"/>
      <c r="N1959" s="34"/>
      <c r="R1959" s="46"/>
      <c r="S1959" s="46"/>
      <c r="T1959" s="46"/>
      <c r="U1959" s="38"/>
      <c r="V1959" s="39"/>
      <c r="W1959" s="40"/>
      <c r="X1959" s="39"/>
      <c r="Y1959" s="41"/>
    </row>
    <row r="1960" s="5" customFormat="1" spans="5:25">
      <c r="E1960" s="46"/>
      <c r="G1960" s="33"/>
      <c r="M1960" s="34"/>
      <c r="N1960" s="34"/>
      <c r="R1960" s="46"/>
      <c r="S1960" s="46"/>
      <c r="T1960" s="46"/>
      <c r="U1960" s="38"/>
      <c r="V1960" s="39"/>
      <c r="W1960" s="40"/>
      <c r="X1960" s="39"/>
      <c r="Y1960" s="41"/>
    </row>
    <row r="1961" s="5" customFormat="1" spans="5:25">
      <c r="E1961" s="46"/>
      <c r="G1961" s="33"/>
      <c r="M1961" s="34"/>
      <c r="N1961" s="34"/>
      <c r="R1961" s="46"/>
      <c r="S1961" s="46"/>
      <c r="T1961" s="46"/>
      <c r="U1961" s="38"/>
      <c r="V1961" s="39"/>
      <c r="W1961" s="40"/>
      <c r="X1961" s="39"/>
      <c r="Y1961" s="41"/>
    </row>
    <row r="1962" s="5" customFormat="1" spans="5:25">
      <c r="E1962" s="46"/>
      <c r="G1962" s="33"/>
      <c r="M1962" s="34"/>
      <c r="N1962" s="34"/>
      <c r="R1962" s="46"/>
      <c r="S1962" s="46"/>
      <c r="T1962" s="46"/>
      <c r="U1962" s="38"/>
      <c r="V1962" s="39"/>
      <c r="W1962" s="40"/>
      <c r="X1962" s="39"/>
      <c r="Y1962" s="41"/>
    </row>
    <row r="1963" s="5" customFormat="1" spans="5:25">
      <c r="E1963" s="46"/>
      <c r="G1963" s="33"/>
      <c r="M1963" s="34"/>
      <c r="N1963" s="34"/>
      <c r="R1963" s="46"/>
      <c r="S1963" s="46"/>
      <c r="T1963" s="46"/>
      <c r="U1963" s="38"/>
      <c r="V1963" s="39"/>
      <c r="W1963" s="40"/>
      <c r="X1963" s="39"/>
      <c r="Y1963" s="41"/>
    </row>
    <row r="1964" s="5" customFormat="1" spans="5:25">
      <c r="E1964" s="46"/>
      <c r="G1964" s="33"/>
      <c r="M1964" s="34"/>
      <c r="N1964" s="34"/>
      <c r="R1964" s="46"/>
      <c r="S1964" s="46"/>
      <c r="T1964" s="46"/>
      <c r="U1964" s="38"/>
      <c r="V1964" s="39"/>
      <c r="W1964" s="40"/>
      <c r="X1964" s="39"/>
      <c r="Y1964" s="41"/>
    </row>
    <row r="1965" s="5" customFormat="1" spans="5:25">
      <c r="E1965" s="46"/>
      <c r="G1965" s="33"/>
      <c r="M1965" s="34"/>
      <c r="N1965" s="34"/>
      <c r="R1965" s="46"/>
      <c r="S1965" s="46"/>
      <c r="T1965" s="46"/>
      <c r="U1965" s="38"/>
      <c r="V1965" s="39"/>
      <c r="W1965" s="40"/>
      <c r="X1965" s="39"/>
      <c r="Y1965" s="41"/>
    </row>
    <row r="1966" s="5" customFormat="1" spans="5:25">
      <c r="E1966" s="46"/>
      <c r="G1966" s="33"/>
      <c r="M1966" s="34"/>
      <c r="N1966" s="34"/>
      <c r="R1966" s="46"/>
      <c r="S1966" s="46"/>
      <c r="T1966" s="46"/>
      <c r="U1966" s="38"/>
      <c r="V1966" s="39"/>
      <c r="W1966" s="40"/>
      <c r="X1966" s="39"/>
      <c r="Y1966" s="41"/>
    </row>
    <row r="1967" s="5" customFormat="1" spans="5:25">
      <c r="E1967" s="46"/>
      <c r="G1967" s="33"/>
      <c r="M1967" s="34"/>
      <c r="N1967" s="34"/>
      <c r="R1967" s="46"/>
      <c r="S1967" s="46"/>
      <c r="T1967" s="46"/>
      <c r="U1967" s="38"/>
      <c r="V1967" s="39"/>
      <c r="W1967" s="40"/>
      <c r="X1967" s="39"/>
      <c r="Y1967" s="41"/>
    </row>
    <row r="1968" s="5" customFormat="1" spans="5:25">
      <c r="E1968" s="46"/>
      <c r="G1968" s="33"/>
      <c r="M1968" s="34"/>
      <c r="N1968" s="34"/>
      <c r="R1968" s="46"/>
      <c r="S1968" s="46"/>
      <c r="T1968" s="46"/>
      <c r="U1968" s="38"/>
      <c r="V1968" s="39"/>
      <c r="W1968" s="40"/>
      <c r="X1968" s="39"/>
      <c r="Y1968" s="41"/>
    </row>
    <row r="1969" s="5" customFormat="1" spans="5:25">
      <c r="E1969" s="46"/>
      <c r="G1969" s="33"/>
      <c r="M1969" s="34"/>
      <c r="N1969" s="34"/>
      <c r="R1969" s="46"/>
      <c r="S1969" s="46"/>
      <c r="T1969" s="46"/>
      <c r="U1969" s="38"/>
      <c r="V1969" s="39"/>
      <c r="W1969" s="40"/>
      <c r="X1969" s="39"/>
      <c r="Y1969" s="41"/>
    </row>
    <row r="1970" s="5" customFormat="1" spans="5:25">
      <c r="E1970" s="46"/>
      <c r="G1970" s="33"/>
      <c r="M1970" s="34"/>
      <c r="N1970" s="34"/>
      <c r="R1970" s="46"/>
      <c r="S1970" s="46"/>
      <c r="T1970" s="46"/>
      <c r="U1970" s="38"/>
      <c r="V1970" s="39"/>
      <c r="W1970" s="40"/>
      <c r="X1970" s="39"/>
      <c r="Y1970" s="41"/>
    </row>
    <row r="1971" s="5" customFormat="1" spans="5:25">
      <c r="E1971" s="46"/>
      <c r="G1971" s="33"/>
      <c r="M1971" s="34"/>
      <c r="N1971" s="34"/>
      <c r="R1971" s="46"/>
      <c r="S1971" s="46"/>
      <c r="T1971" s="46"/>
      <c r="U1971" s="38"/>
      <c r="V1971" s="39"/>
      <c r="W1971" s="40"/>
      <c r="X1971" s="39"/>
      <c r="Y1971" s="41"/>
    </row>
    <row r="1972" s="5" customFormat="1" spans="5:25">
      <c r="E1972" s="46"/>
      <c r="G1972" s="33"/>
      <c r="M1972" s="34"/>
      <c r="N1972" s="34"/>
      <c r="R1972" s="46"/>
      <c r="S1972" s="46"/>
      <c r="T1972" s="46"/>
      <c r="U1972" s="38"/>
      <c r="V1972" s="39"/>
      <c r="W1972" s="40"/>
      <c r="X1972" s="39"/>
      <c r="Y1972" s="41"/>
    </row>
    <row r="1973" s="5" customFormat="1" spans="5:25">
      <c r="E1973" s="46"/>
      <c r="G1973" s="33"/>
      <c r="M1973" s="34"/>
      <c r="N1973" s="34"/>
      <c r="R1973" s="46"/>
      <c r="S1973" s="46"/>
      <c r="T1973" s="46"/>
      <c r="U1973" s="38"/>
      <c r="V1973" s="39"/>
      <c r="W1973" s="40"/>
      <c r="X1973" s="39"/>
      <c r="Y1973" s="41"/>
    </row>
    <row r="1974" s="5" customFormat="1" spans="5:25">
      <c r="E1974" s="46"/>
      <c r="G1974" s="33"/>
      <c r="M1974" s="34"/>
      <c r="N1974" s="34"/>
      <c r="R1974" s="46"/>
      <c r="S1974" s="46"/>
      <c r="T1974" s="46"/>
      <c r="U1974" s="38"/>
      <c r="V1974" s="39"/>
      <c r="W1974" s="40"/>
      <c r="X1974" s="39"/>
      <c r="Y1974" s="41"/>
    </row>
    <row r="1975" s="5" customFormat="1" spans="5:25">
      <c r="E1975" s="46"/>
      <c r="G1975" s="33"/>
      <c r="M1975" s="34"/>
      <c r="N1975" s="34"/>
      <c r="R1975" s="46"/>
      <c r="S1975" s="46"/>
      <c r="T1975" s="46"/>
      <c r="U1975" s="38"/>
      <c r="V1975" s="39"/>
      <c r="W1975" s="40"/>
      <c r="X1975" s="39"/>
      <c r="Y1975" s="41"/>
    </row>
    <row r="1976" s="5" customFormat="1" spans="5:25">
      <c r="E1976" s="46"/>
      <c r="G1976" s="33"/>
      <c r="M1976" s="34"/>
      <c r="N1976" s="34"/>
      <c r="R1976" s="46"/>
      <c r="S1976" s="46"/>
      <c r="T1976" s="46"/>
      <c r="U1976" s="38"/>
      <c r="V1976" s="39"/>
      <c r="W1976" s="40"/>
      <c r="X1976" s="39"/>
      <c r="Y1976" s="41"/>
    </row>
    <row r="1977" s="5" customFormat="1" spans="5:25">
      <c r="E1977" s="46"/>
      <c r="G1977" s="33"/>
      <c r="M1977" s="34"/>
      <c r="N1977" s="34"/>
      <c r="R1977" s="46"/>
      <c r="S1977" s="46"/>
      <c r="T1977" s="46"/>
      <c r="U1977" s="38"/>
      <c r="V1977" s="39"/>
      <c r="W1977" s="40"/>
      <c r="X1977" s="39"/>
      <c r="Y1977" s="41"/>
    </row>
    <row r="1978" s="5" customFormat="1" spans="5:25">
      <c r="E1978" s="46"/>
      <c r="G1978" s="33"/>
      <c r="M1978" s="34"/>
      <c r="N1978" s="34"/>
      <c r="R1978" s="46"/>
      <c r="S1978" s="46"/>
      <c r="T1978" s="46"/>
      <c r="U1978" s="38"/>
      <c r="V1978" s="39"/>
      <c r="W1978" s="40"/>
      <c r="X1978" s="39"/>
      <c r="Y1978" s="41"/>
    </row>
    <row r="1979" s="5" customFormat="1" spans="5:25">
      <c r="E1979" s="46"/>
      <c r="G1979" s="33"/>
      <c r="M1979" s="34"/>
      <c r="N1979" s="34"/>
      <c r="R1979" s="46"/>
      <c r="S1979" s="46"/>
      <c r="T1979" s="46"/>
      <c r="U1979" s="38"/>
      <c r="V1979" s="39"/>
      <c r="W1979" s="40"/>
      <c r="X1979" s="39"/>
      <c r="Y1979" s="41"/>
    </row>
    <row r="1980" s="5" customFormat="1" spans="5:25">
      <c r="E1980" s="46"/>
      <c r="G1980" s="33"/>
      <c r="M1980" s="34"/>
      <c r="N1980" s="34"/>
      <c r="R1980" s="46"/>
      <c r="S1980" s="46"/>
      <c r="T1980" s="46"/>
      <c r="U1980" s="38"/>
      <c r="V1980" s="39"/>
      <c r="W1980" s="40"/>
      <c r="X1980" s="39"/>
      <c r="Y1980" s="41"/>
    </row>
    <row r="1981" s="5" customFormat="1" spans="5:25">
      <c r="E1981" s="46"/>
      <c r="G1981" s="33"/>
      <c r="M1981" s="34"/>
      <c r="N1981" s="34"/>
      <c r="R1981" s="46"/>
      <c r="S1981" s="46"/>
      <c r="T1981" s="46"/>
      <c r="U1981" s="38"/>
      <c r="V1981" s="39"/>
      <c r="W1981" s="40"/>
      <c r="X1981" s="39"/>
      <c r="Y1981" s="41"/>
    </row>
    <row r="1982" s="5" customFormat="1" spans="5:25">
      <c r="E1982" s="46"/>
      <c r="G1982" s="33"/>
      <c r="M1982" s="34"/>
      <c r="N1982" s="34"/>
      <c r="R1982" s="46"/>
      <c r="S1982" s="46"/>
      <c r="T1982" s="46"/>
      <c r="U1982" s="38"/>
      <c r="V1982" s="39"/>
      <c r="W1982" s="40"/>
      <c r="X1982" s="39"/>
      <c r="Y1982" s="41"/>
    </row>
    <row r="1983" s="5" customFormat="1" spans="5:25">
      <c r="E1983" s="46"/>
      <c r="G1983" s="33"/>
      <c r="M1983" s="34"/>
      <c r="N1983" s="34"/>
      <c r="R1983" s="46"/>
      <c r="S1983" s="46"/>
      <c r="T1983" s="46"/>
      <c r="U1983" s="38"/>
      <c r="V1983" s="39"/>
      <c r="W1983" s="40"/>
      <c r="X1983" s="39"/>
      <c r="Y1983" s="41"/>
    </row>
    <row r="1984" s="5" customFormat="1" spans="5:25">
      <c r="E1984" s="46"/>
      <c r="G1984" s="33"/>
      <c r="M1984" s="34"/>
      <c r="N1984" s="34"/>
      <c r="R1984" s="46"/>
      <c r="S1984" s="46"/>
      <c r="T1984" s="46"/>
      <c r="U1984" s="38"/>
      <c r="V1984" s="39"/>
      <c r="W1984" s="40"/>
      <c r="X1984" s="39"/>
      <c r="Y1984" s="41"/>
    </row>
    <row r="1985" s="5" customFormat="1" spans="5:25">
      <c r="E1985" s="46"/>
      <c r="G1985" s="33"/>
      <c r="M1985" s="34"/>
      <c r="N1985" s="34"/>
      <c r="R1985" s="46"/>
      <c r="S1985" s="46"/>
      <c r="T1985" s="46"/>
      <c r="U1985" s="38"/>
      <c r="V1985" s="39"/>
      <c r="W1985" s="40"/>
      <c r="X1985" s="39"/>
      <c r="Y1985" s="41"/>
    </row>
    <row r="1986" s="5" customFormat="1" spans="5:25">
      <c r="E1986" s="46"/>
      <c r="G1986" s="33"/>
      <c r="M1986" s="34"/>
      <c r="N1986" s="34"/>
      <c r="R1986" s="46"/>
      <c r="S1986" s="46"/>
      <c r="T1986" s="46"/>
      <c r="U1986" s="38"/>
      <c r="V1986" s="39"/>
      <c r="W1986" s="40"/>
      <c r="X1986" s="39"/>
      <c r="Y1986" s="41"/>
    </row>
    <row r="1987" s="5" customFormat="1" spans="5:25">
      <c r="E1987" s="46"/>
      <c r="G1987" s="33"/>
      <c r="M1987" s="34"/>
      <c r="N1987" s="34"/>
      <c r="R1987" s="46"/>
      <c r="S1987" s="46"/>
      <c r="T1987" s="46"/>
      <c r="U1987" s="38"/>
      <c r="V1987" s="39"/>
      <c r="W1987" s="40"/>
      <c r="X1987" s="39"/>
      <c r="Y1987" s="41"/>
    </row>
    <row r="1988" s="5" customFormat="1" spans="5:25">
      <c r="E1988" s="46"/>
      <c r="G1988" s="33"/>
      <c r="M1988" s="34"/>
      <c r="N1988" s="34"/>
      <c r="R1988" s="46"/>
      <c r="S1988" s="46"/>
      <c r="T1988" s="46"/>
      <c r="U1988" s="38"/>
      <c r="V1988" s="39"/>
      <c r="W1988" s="40"/>
      <c r="X1988" s="39"/>
      <c r="Y1988" s="41"/>
    </row>
    <row r="1989" s="5" customFormat="1" spans="5:25">
      <c r="E1989" s="46"/>
      <c r="G1989" s="33"/>
      <c r="M1989" s="34"/>
      <c r="N1989" s="34"/>
      <c r="R1989" s="46"/>
      <c r="S1989" s="46"/>
      <c r="T1989" s="46"/>
      <c r="U1989" s="38"/>
      <c r="V1989" s="39"/>
      <c r="W1989" s="40"/>
      <c r="X1989" s="39"/>
      <c r="Y1989" s="41"/>
    </row>
    <row r="1990" s="5" customFormat="1" spans="5:25">
      <c r="E1990" s="46"/>
      <c r="G1990" s="33"/>
      <c r="M1990" s="34"/>
      <c r="N1990" s="34"/>
      <c r="R1990" s="46"/>
      <c r="S1990" s="46"/>
      <c r="T1990" s="46"/>
      <c r="U1990" s="38"/>
      <c r="V1990" s="39"/>
      <c r="W1990" s="40"/>
      <c r="X1990" s="39"/>
      <c r="Y1990" s="41"/>
    </row>
    <row r="1991" s="5" customFormat="1" spans="5:25">
      <c r="E1991" s="46"/>
      <c r="G1991" s="33"/>
      <c r="M1991" s="34"/>
      <c r="N1991" s="34"/>
      <c r="R1991" s="46"/>
      <c r="S1991" s="46"/>
      <c r="T1991" s="46"/>
      <c r="U1991" s="38"/>
      <c r="V1991" s="39"/>
      <c r="W1991" s="40"/>
      <c r="X1991" s="39"/>
      <c r="Y1991" s="41"/>
    </row>
    <row r="1992" s="5" customFormat="1" spans="5:25">
      <c r="E1992" s="46"/>
      <c r="G1992" s="33"/>
      <c r="M1992" s="34"/>
      <c r="N1992" s="34"/>
      <c r="R1992" s="46"/>
      <c r="S1992" s="46"/>
      <c r="T1992" s="46"/>
      <c r="U1992" s="38"/>
      <c r="V1992" s="39"/>
      <c r="W1992" s="40"/>
      <c r="X1992" s="39"/>
      <c r="Y1992" s="41"/>
    </row>
    <row r="1993" s="5" customFormat="1" spans="5:25">
      <c r="E1993" s="46"/>
      <c r="G1993" s="33"/>
      <c r="M1993" s="34"/>
      <c r="N1993" s="34"/>
      <c r="R1993" s="46"/>
      <c r="S1993" s="46"/>
      <c r="T1993" s="46"/>
      <c r="U1993" s="38"/>
      <c r="V1993" s="39"/>
      <c r="W1993" s="40"/>
      <c r="X1993" s="39"/>
      <c r="Y1993" s="41"/>
    </row>
    <row r="1994" s="5" customFormat="1" spans="5:25">
      <c r="E1994" s="46"/>
      <c r="G1994" s="33"/>
      <c r="M1994" s="34"/>
      <c r="N1994" s="34"/>
      <c r="R1994" s="46"/>
      <c r="S1994" s="46"/>
      <c r="T1994" s="46"/>
      <c r="U1994" s="38"/>
      <c r="V1994" s="39"/>
      <c r="W1994" s="40"/>
      <c r="X1994" s="39"/>
      <c r="Y1994" s="41"/>
    </row>
    <row r="1995" s="5" customFormat="1" spans="5:25">
      <c r="E1995" s="46"/>
      <c r="G1995" s="33"/>
      <c r="M1995" s="34"/>
      <c r="N1995" s="34"/>
      <c r="R1995" s="46"/>
      <c r="S1995" s="46"/>
      <c r="T1995" s="46"/>
      <c r="U1995" s="38"/>
      <c r="V1995" s="39"/>
      <c r="W1995" s="40"/>
      <c r="X1995" s="39"/>
      <c r="Y1995" s="41"/>
    </row>
    <row r="1996" s="5" customFormat="1" spans="5:25">
      <c r="E1996" s="46"/>
      <c r="G1996" s="33"/>
      <c r="M1996" s="34"/>
      <c r="N1996" s="34"/>
      <c r="R1996" s="46"/>
      <c r="S1996" s="46"/>
      <c r="T1996" s="46"/>
      <c r="U1996" s="38"/>
      <c r="V1996" s="39"/>
      <c r="W1996" s="40"/>
      <c r="X1996" s="39"/>
      <c r="Y1996" s="41"/>
    </row>
    <row r="1997" s="5" customFormat="1" spans="5:25">
      <c r="E1997" s="46"/>
      <c r="G1997" s="33"/>
      <c r="M1997" s="34"/>
      <c r="N1997" s="34"/>
      <c r="R1997" s="46"/>
      <c r="S1997" s="46"/>
      <c r="T1997" s="46"/>
      <c r="U1997" s="38"/>
      <c r="V1997" s="39"/>
      <c r="W1997" s="40"/>
      <c r="X1997" s="39"/>
      <c r="Y1997" s="41"/>
    </row>
    <row r="1998" s="5" customFormat="1" spans="5:25">
      <c r="E1998" s="46"/>
      <c r="G1998" s="33"/>
      <c r="M1998" s="34"/>
      <c r="N1998" s="34"/>
      <c r="R1998" s="46"/>
      <c r="S1998" s="46"/>
      <c r="T1998" s="46"/>
      <c r="U1998" s="38"/>
      <c r="V1998" s="39"/>
      <c r="W1998" s="40"/>
      <c r="X1998" s="39"/>
      <c r="Y1998" s="41"/>
    </row>
    <row r="1999" s="5" customFormat="1" spans="5:25">
      <c r="E1999" s="46"/>
      <c r="G1999" s="33"/>
      <c r="M1999" s="34"/>
      <c r="N1999" s="34"/>
      <c r="R1999" s="46"/>
      <c r="S1999" s="46"/>
      <c r="T1999" s="46"/>
      <c r="U1999" s="38"/>
      <c r="V1999" s="39"/>
      <c r="W1999" s="40"/>
      <c r="X1999" s="39"/>
      <c r="Y1999" s="41"/>
    </row>
    <row r="2000" s="5" customFormat="1" spans="5:25">
      <c r="E2000" s="46"/>
      <c r="G2000" s="33"/>
      <c r="M2000" s="34"/>
      <c r="N2000" s="34"/>
      <c r="R2000" s="46"/>
      <c r="S2000" s="46"/>
      <c r="T2000" s="46"/>
      <c r="U2000" s="38"/>
      <c r="V2000" s="39"/>
      <c r="W2000" s="40"/>
      <c r="X2000" s="39"/>
      <c r="Y2000" s="41"/>
    </row>
    <row r="2001" s="5" customFormat="1" spans="5:25">
      <c r="E2001" s="46"/>
      <c r="G2001" s="33"/>
      <c r="M2001" s="34"/>
      <c r="N2001" s="34"/>
      <c r="R2001" s="46"/>
      <c r="S2001" s="46"/>
      <c r="T2001" s="46"/>
      <c r="U2001" s="38"/>
      <c r="V2001" s="39"/>
      <c r="W2001" s="40"/>
      <c r="X2001" s="39"/>
      <c r="Y2001" s="41"/>
    </row>
    <row r="2002" s="5" customFormat="1" spans="5:25">
      <c r="E2002" s="46"/>
      <c r="G2002" s="33"/>
      <c r="M2002" s="34"/>
      <c r="N2002" s="34"/>
      <c r="R2002" s="46"/>
      <c r="S2002" s="46"/>
      <c r="T2002" s="46"/>
      <c r="U2002" s="38"/>
      <c r="V2002" s="39"/>
      <c r="W2002" s="40"/>
      <c r="X2002" s="39"/>
      <c r="Y2002" s="41"/>
    </row>
    <row r="2003" s="5" customFormat="1" spans="5:25">
      <c r="E2003" s="46"/>
      <c r="G2003" s="33"/>
      <c r="M2003" s="34"/>
      <c r="N2003" s="34"/>
      <c r="R2003" s="46"/>
      <c r="S2003" s="46"/>
      <c r="T2003" s="46"/>
      <c r="U2003" s="38"/>
      <c r="V2003" s="39"/>
      <c r="W2003" s="40"/>
      <c r="X2003" s="39"/>
      <c r="Y2003" s="41"/>
    </row>
    <row r="2004" s="5" customFormat="1" spans="5:25">
      <c r="E2004" s="46"/>
      <c r="G2004" s="33"/>
      <c r="M2004" s="34"/>
      <c r="N2004" s="34"/>
      <c r="R2004" s="46"/>
      <c r="S2004" s="46"/>
      <c r="T2004" s="46"/>
      <c r="U2004" s="38"/>
      <c r="V2004" s="39"/>
      <c r="W2004" s="40"/>
      <c r="X2004" s="39"/>
      <c r="Y2004" s="41"/>
    </row>
    <row r="2005" s="5" customFormat="1" spans="5:25">
      <c r="E2005" s="46"/>
      <c r="G2005" s="33"/>
      <c r="M2005" s="34"/>
      <c r="N2005" s="34"/>
      <c r="R2005" s="46"/>
      <c r="S2005" s="46"/>
      <c r="T2005" s="46"/>
      <c r="U2005" s="38"/>
      <c r="V2005" s="39"/>
      <c r="W2005" s="40"/>
      <c r="X2005" s="39"/>
      <c r="Y2005" s="41"/>
    </row>
    <row r="2006" s="5" customFormat="1" spans="5:25">
      <c r="E2006" s="46"/>
      <c r="G2006" s="33"/>
      <c r="M2006" s="34"/>
      <c r="N2006" s="34"/>
      <c r="R2006" s="46"/>
      <c r="S2006" s="46"/>
      <c r="T2006" s="46"/>
      <c r="U2006" s="38"/>
      <c r="V2006" s="39"/>
      <c r="W2006" s="40"/>
      <c r="X2006" s="39"/>
      <c r="Y2006" s="41"/>
    </row>
  </sheetData>
  <autoFilter ref="A4:AA549">
    <filterColumn colId="1">
      <customFilters>
        <customFilter operator="equal" val="金平区"/>
      </customFilters>
    </filterColumn>
    <extLst/>
  </autoFilter>
  <mergeCells count="2">
    <mergeCell ref="A1:C1"/>
    <mergeCell ref="B2:Z2"/>
  </mergeCells>
  <conditionalFormatting sqref="B550:C2006 E550:Y2006">
    <cfRule type="expression" dxfId="0" priority="144">
      <formula>$B550&lt;&gt;""</formula>
    </cfRule>
  </conditionalFormatting>
  <dataValidations count="25">
    <dataValidation type="list" allowBlank="1" showInputMessage="1" showErrorMessage="1" sqref="F360">
      <formula1>[3]Sheet2!#REF!</formula1>
    </dataValidation>
    <dataValidation type="list" allowBlank="1" showInputMessage="1" showErrorMessage="1" sqref="Q103:T103 U303:V303 U304:U340 U349:U353 V304:V353 W303:W359 Q122:T150 U354:V359 U261:W302 U360:W379">
      <formula1>"是,否"</formula1>
    </dataValidation>
    <dataValidation type="list" allowBlank="1" showInputMessage="1" showErrorMessage="1" promptTitle="请选择资金类别" prompt="请选择资金类别" sqref="G31 G401 G207:G213 G496:G549">
      <formula1>"农业产业发展类,农村人居环境整治类,精准扶贫精准脱贫类,生态林业建设类,农业农村基础设施类,农村救灾应急"</formula1>
    </dataValidation>
    <dataValidation type="list" allowBlank="1" showInputMessage="1" showErrorMessage="1" sqref="P103 P122:P150">
      <formula1>"工程类,非工程类"</formula1>
    </dataValidation>
    <dataValidation type="list" allowBlank="1" showInputMessage="1" showErrorMessage="1" sqref="O103 O122:O150">
      <formula1>"新建,续建,改扩建,其他"</formula1>
    </dataValidation>
    <dataValidation allowBlank="1" showInputMessage="1" showErrorMessage="1" sqref="F129 F496 F499 U508 U527 R534 U534 D540 R548 D81:D184 F81:F123 F125:F127 F131:F134 F136:F144 F146:F164 F166:F184 G81:G184 U81:W184"/>
    <dataValidation type="list" allowBlank="1" showInputMessage="1" showErrorMessage="1" promptTitle="请选择一级项目" prompt="需先选部门后再选择一级项目" sqref="D355 F388 F207:F213">
      <formula1>INDIRECT("Sheet1!"&amp;VLOOKUP($D207,INDIRECT("Sheet1!G:H"),2,0))</formula1>
    </dataValidation>
    <dataValidation type="list" allowBlank="1" showInputMessage="1" showErrorMessage="1" promptTitle="请选择申报属性" prompt="请选择申报属性" sqref="P388 R531 R549 P380:P383 P385:P386 R507:R513 R518:R520 R527:R529 R535:R537">
      <formula1>"新增项目,延续项目"</formula1>
    </dataValidation>
    <dataValidation allowBlank="1" showInputMessage="1" showErrorMessage="1" promptTitle="请选择申报属性" prompt="请选择申报属性" sqref="S388"/>
    <dataValidation allowBlank="1" showInputMessage="1" sqref="V497:W497"/>
    <dataValidation type="list" allowBlank="1" showInputMessage="1" showErrorMessage="1" promptTitle="请选择" prompt="是或否" sqref="T388:U388 R405:T405 S496 Q523:V523 S526 S531:T531 Q532:W532 S498:S500 S548:T549 Q540:W547 S501:T513 S380:T383 S534:T537 U501:W506 S518:T520 S527:T529 R88:S100 R440:T453">
      <formula1>"是,否"</formula1>
    </dataValidation>
    <dataValidation allowBlank="1" showInputMessage="1" showErrorMessage="1" promptTitle="请选择项目进展情况" prompt="请选择项目进展情况" sqref="V388"/>
    <dataValidation type="list" allowBlank="1" showInputMessage="1" promptTitle="请选择申报属性" prompt="请选择申报属性" sqref="R496 S497 R498:R500">
      <formula1>"新增项目,延续项目"</formula1>
    </dataValidation>
    <dataValidation type="list" allowBlank="1" promptTitle="请选择项目进展情况" prompt="请选择项目进展情况" sqref="U496 U499">
      <formula1>"未开展前期工作,正在前期,在建中,已完工未结算"</formula1>
    </dataValidation>
    <dataValidation type="list" allowBlank="1" showInputMessage="1" promptTitle="请选择项目进展情况" prompt="请选择项目进展情况" sqref="U500 U497:U498">
      <formula1>"未开展前期工作,正在前期,在建中,已完工未结算"</formula1>
    </dataValidation>
    <dataValidation type="list" allowBlank="1" showInputMessage="1" showErrorMessage="1" promptTitle="请选择项目进展情况" prompt="请选择项目进展情况" sqref="U507 U509:U513 U528:U529 U535:U537">
      <formula1>"未开展前期工作,正在前期,在建中,已完工未结算"</formula1>
    </dataValidation>
    <dataValidation type="list" allowBlank="1" showInputMessage="1" showErrorMessage="1" promptTitle="请选择一级项目" prompt="需先选部门后再选择一级项目" sqref="F524 F514:F517 F521:F522">
      <formula1>INDIRECT("Sheet1!"&amp;VLOOKUP($E514,INDIRECT("Sheet1!G:H"),2,0))</formula1>
    </dataValidation>
    <dataValidation allowBlank="1" showErrorMessage="1" promptTitle="请选择一级项目" prompt="需先选部门后再选择一级项目" sqref="P524 P514:P517 P521:P522"/>
    <dataValidation type="list" allowBlank="1" showInputMessage="1" showErrorMessage="1" sqref="F261:F312 F361:F379">
      <formula1>[1]Sheet2!#REF!</formula1>
    </dataValidation>
    <dataValidation type="list" allowBlank="1" showInputMessage="1" showErrorMessage="1" sqref="F313:F359">
      <formula1>[2]Sheet2!#REF!</formula1>
    </dataValidation>
    <dataValidation type="list" allowBlank="1" showInputMessage="1" showErrorMessage="1" sqref="G261:G379">
      <formula1>"1-农业产业发展类,2-农村人居环境整治类,3-精准扶贫精准脱贫类,4-生态林业建设类,5-农业农村基础设施类,6-农村救灾应急"</formula1>
    </dataValidation>
    <dataValidation type="list" allowBlank="1" showInputMessage="1" showErrorMessage="1" sqref="O261:O379">
      <formula1>"1-新建,2-续建,3-改扩建,4-其他"</formula1>
    </dataValidation>
    <dataValidation type="list" allowBlank="1" showInputMessage="1" showErrorMessage="1" sqref="P261:P379">
      <formula1>"1-工程类,2-非工程类"</formula1>
    </dataValidation>
    <dataValidation type="list" allowBlank="1" showInputMessage="1" showErrorMessage="1" sqref="Q274:Q309 R292:R309 S292:S307 T274:T307 S308:T309 Q261:T273 Q310:T340 Q341:U348 R274:S291 Q349:T379">
      <formula1>"是,否,不需要"</formula1>
    </dataValidation>
    <dataValidation type="list" allowBlank="1" showInputMessage="1" promptTitle="请选择" prompt="是或否" sqref="T496:T500">
      <formula1>"是,否"</formula1>
    </dataValidation>
  </dataValidations>
  <printOptions horizontalCentered="1"/>
  <pageMargins left="0.0388888888888889" right="0.0388888888888889" top="0.393055555555556" bottom="0.354166666666667" header="0.298611111111111" footer="0.298611111111111"/>
  <pageSetup paperSize="9" scale="44"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N103"/>
  <sheetViews>
    <sheetView tabSelected="1" zoomScale="70" zoomScaleNormal="70" workbookViewId="0">
      <selection activeCell="A2" sqref="A2:N2"/>
    </sheetView>
  </sheetViews>
  <sheetFormatPr defaultColWidth="9" defaultRowHeight="13.5"/>
  <cols>
    <col min="1" max="1" width="5" style="6" customWidth="1"/>
    <col min="2" max="2" width="14.5" style="7" customWidth="1"/>
    <col min="3" max="3" width="16.625" style="8" customWidth="1"/>
    <col min="4" max="4" width="8.875" style="9" customWidth="1"/>
    <col min="5" max="5" width="8.63333333333333" style="6" customWidth="1"/>
    <col min="6" max="6" width="20" style="6" customWidth="1"/>
    <col min="7" max="7" width="14.6333333333333" style="10" customWidth="1"/>
    <col min="8" max="8" width="15.6333333333333" style="10" customWidth="1"/>
    <col min="9" max="9" width="6.625" style="5" customWidth="1"/>
    <col min="10" max="10" width="6.625" style="11" customWidth="1"/>
    <col min="11" max="11" width="6.625" style="12" customWidth="1"/>
    <col min="12" max="12" width="8.125" style="11" customWidth="1"/>
    <col min="13" max="13" width="35.375" style="13" customWidth="1"/>
    <col min="14" max="14" width="34" style="6" customWidth="1"/>
    <col min="15" max="16384" width="9" style="6"/>
  </cols>
  <sheetData>
    <row r="1" spans="1:1">
      <c r="A1" s="7"/>
    </row>
    <row r="2" s="2" customFormat="1" ht="31" customHeight="1" spans="1:14">
      <c r="A2" s="14" t="s">
        <v>1733</v>
      </c>
      <c r="B2" s="15"/>
      <c r="C2" s="15"/>
      <c r="D2" s="14"/>
      <c r="E2" s="14"/>
      <c r="F2" s="14"/>
      <c r="G2" s="14"/>
      <c r="H2" s="14"/>
      <c r="I2" s="14"/>
      <c r="J2" s="14"/>
      <c r="K2" s="14"/>
      <c r="L2" s="14"/>
      <c r="M2" s="14"/>
      <c r="N2" s="14"/>
    </row>
    <row r="3" s="2" customFormat="1" ht="22.5" spans="2:14">
      <c r="B3" s="16"/>
      <c r="C3" s="16"/>
      <c r="D3" s="17"/>
      <c r="E3" s="18"/>
      <c r="F3" s="18"/>
      <c r="G3" s="19"/>
      <c r="H3" s="19"/>
      <c r="I3" s="18"/>
      <c r="J3" s="18"/>
      <c r="K3" s="18"/>
      <c r="L3" s="18"/>
      <c r="M3" s="35"/>
      <c r="N3" s="35"/>
    </row>
    <row r="4" ht="31.5" spans="1:14">
      <c r="A4" s="20" t="s">
        <v>2</v>
      </c>
      <c r="B4" s="21" t="s">
        <v>4</v>
      </c>
      <c r="C4" s="21" t="s">
        <v>5</v>
      </c>
      <c r="D4" s="22" t="s">
        <v>8</v>
      </c>
      <c r="E4" s="23" t="s">
        <v>9</v>
      </c>
      <c r="F4" s="23" t="s">
        <v>11</v>
      </c>
      <c r="G4" s="24" t="s">
        <v>14</v>
      </c>
      <c r="H4" s="24" t="s">
        <v>15</v>
      </c>
      <c r="I4" s="21" t="s">
        <v>22</v>
      </c>
      <c r="J4" s="21" t="s">
        <v>23</v>
      </c>
      <c r="K4" s="21" t="s">
        <v>24</v>
      </c>
      <c r="L4" s="21" t="s">
        <v>25</v>
      </c>
      <c r="M4" s="21" t="s">
        <v>26</v>
      </c>
      <c r="N4" s="21" t="s">
        <v>27</v>
      </c>
    </row>
    <row r="5" s="3" customFormat="1" ht="61" hidden="1" customHeight="1" spans="1:14">
      <c r="A5" s="25"/>
      <c r="B5" s="26"/>
      <c r="C5" s="26" t="s">
        <v>28</v>
      </c>
      <c r="D5" s="27"/>
      <c r="E5" s="28"/>
      <c r="F5" s="28"/>
      <c r="G5" s="29">
        <f>SUBTOTAL(9,G6:G28)</f>
        <v>29745000</v>
      </c>
      <c r="H5" s="29"/>
      <c r="I5" s="36"/>
      <c r="J5" s="36"/>
      <c r="K5" s="36"/>
      <c r="L5" s="36"/>
      <c r="M5" s="36"/>
      <c r="N5" s="36"/>
    </row>
    <row r="6" s="4" customFormat="1" ht="108" hidden="1" spans="1:14">
      <c r="A6" s="20">
        <v>1</v>
      </c>
      <c r="B6" s="30" t="s">
        <v>30</v>
      </c>
      <c r="C6" s="30" t="s">
        <v>31</v>
      </c>
      <c r="D6" s="20" t="s">
        <v>34</v>
      </c>
      <c r="E6" s="31" t="s">
        <v>35</v>
      </c>
      <c r="F6" s="31" t="s">
        <v>37</v>
      </c>
      <c r="G6" s="32">
        <v>455500</v>
      </c>
      <c r="H6" s="32">
        <v>4470000</v>
      </c>
      <c r="I6" s="20" t="s">
        <v>37</v>
      </c>
      <c r="J6" s="32" t="s">
        <v>41</v>
      </c>
      <c r="K6" s="32" t="s">
        <v>37</v>
      </c>
      <c r="L6" s="32" t="s">
        <v>42</v>
      </c>
      <c r="M6" s="37" t="s">
        <v>43</v>
      </c>
      <c r="N6" s="37" t="s">
        <v>43</v>
      </c>
    </row>
    <row r="7" s="4" customFormat="1" ht="40.5" hidden="1" spans="1:14">
      <c r="A7" s="20">
        <v>2</v>
      </c>
      <c r="B7" s="30" t="s">
        <v>30</v>
      </c>
      <c r="C7" s="30" t="s">
        <v>44</v>
      </c>
      <c r="D7" s="20" t="s">
        <v>34</v>
      </c>
      <c r="E7" s="31" t="s">
        <v>35</v>
      </c>
      <c r="F7" s="31" t="s">
        <v>37</v>
      </c>
      <c r="G7" s="32">
        <v>524000</v>
      </c>
      <c r="H7" s="32">
        <v>524000</v>
      </c>
      <c r="I7" s="20" t="s">
        <v>37</v>
      </c>
      <c r="J7" s="32" t="s">
        <v>37</v>
      </c>
      <c r="K7" s="32" t="s">
        <v>37</v>
      </c>
      <c r="L7" s="32" t="s">
        <v>42</v>
      </c>
      <c r="M7" s="37" t="s">
        <v>46</v>
      </c>
      <c r="N7" s="37" t="s">
        <v>46</v>
      </c>
    </row>
    <row r="8" s="4" customFormat="1" ht="175.5" hidden="1" spans="1:14">
      <c r="A8" s="20">
        <v>3</v>
      </c>
      <c r="B8" s="30" t="s">
        <v>30</v>
      </c>
      <c r="C8" s="30" t="s">
        <v>47</v>
      </c>
      <c r="D8" s="20" t="s">
        <v>34</v>
      </c>
      <c r="E8" s="31" t="s">
        <v>35</v>
      </c>
      <c r="F8" s="31" t="s">
        <v>37</v>
      </c>
      <c r="G8" s="32">
        <v>5000000</v>
      </c>
      <c r="H8" s="32">
        <v>20400000</v>
      </c>
      <c r="I8" s="20" t="s">
        <v>37</v>
      </c>
      <c r="J8" s="32" t="s">
        <v>41</v>
      </c>
      <c r="K8" s="32" t="s">
        <v>37</v>
      </c>
      <c r="L8" s="32" t="s">
        <v>42</v>
      </c>
      <c r="M8" s="37" t="s">
        <v>50</v>
      </c>
      <c r="N8" s="37" t="s">
        <v>50</v>
      </c>
    </row>
    <row r="9" s="4" customFormat="1" ht="229.5" hidden="1" spans="1:14">
      <c r="A9" s="20">
        <v>4</v>
      </c>
      <c r="B9" s="30" t="s">
        <v>30</v>
      </c>
      <c r="C9" s="30" t="s">
        <v>51</v>
      </c>
      <c r="D9" s="20" t="s">
        <v>34</v>
      </c>
      <c r="E9" s="31" t="s">
        <v>35</v>
      </c>
      <c r="F9" s="31" t="s">
        <v>37</v>
      </c>
      <c r="G9" s="32">
        <v>5000000</v>
      </c>
      <c r="H9" s="32">
        <v>25140000</v>
      </c>
      <c r="I9" s="20" t="s">
        <v>37</v>
      </c>
      <c r="J9" s="32" t="s">
        <v>41</v>
      </c>
      <c r="K9" s="32" t="s">
        <v>37</v>
      </c>
      <c r="L9" s="32" t="s">
        <v>42</v>
      </c>
      <c r="M9" s="37" t="s">
        <v>53</v>
      </c>
      <c r="N9" s="37" t="s">
        <v>54</v>
      </c>
    </row>
    <row r="10" s="4" customFormat="1" ht="67.5" hidden="1" spans="1:14">
      <c r="A10" s="20">
        <v>5</v>
      </c>
      <c r="B10" s="30" t="s">
        <v>30</v>
      </c>
      <c r="C10" s="30" t="s">
        <v>55</v>
      </c>
      <c r="D10" s="20" t="s">
        <v>34</v>
      </c>
      <c r="E10" s="31" t="s">
        <v>35</v>
      </c>
      <c r="F10" s="31" t="s">
        <v>37</v>
      </c>
      <c r="G10" s="32">
        <v>720000</v>
      </c>
      <c r="H10" s="32">
        <v>1800000</v>
      </c>
      <c r="I10" s="20" t="s">
        <v>41</v>
      </c>
      <c r="J10" s="32" t="s">
        <v>37</v>
      </c>
      <c r="K10" s="32" t="s">
        <v>37</v>
      </c>
      <c r="L10" s="32" t="s">
        <v>42</v>
      </c>
      <c r="M10" s="37" t="s">
        <v>57</v>
      </c>
      <c r="N10" s="37" t="s">
        <v>57</v>
      </c>
    </row>
    <row r="11" s="4" customFormat="1" ht="40.5" hidden="1" spans="1:14">
      <c r="A11" s="20">
        <v>6</v>
      </c>
      <c r="B11" s="30" t="s">
        <v>30</v>
      </c>
      <c r="C11" s="30" t="s">
        <v>58</v>
      </c>
      <c r="D11" s="20" t="s">
        <v>34</v>
      </c>
      <c r="E11" s="31" t="s">
        <v>35</v>
      </c>
      <c r="F11" s="31" t="s">
        <v>37</v>
      </c>
      <c r="G11" s="32">
        <v>355200</v>
      </c>
      <c r="H11" s="32">
        <v>1184000</v>
      </c>
      <c r="I11" s="20" t="s">
        <v>41</v>
      </c>
      <c r="J11" s="32" t="s">
        <v>37</v>
      </c>
      <c r="K11" s="32" t="s">
        <v>37</v>
      </c>
      <c r="L11" s="32" t="s">
        <v>42</v>
      </c>
      <c r="M11" s="37" t="s">
        <v>60</v>
      </c>
      <c r="N11" s="37" t="s">
        <v>60</v>
      </c>
    </row>
    <row r="12" s="4" customFormat="1" ht="54" hidden="1" spans="1:14">
      <c r="A12" s="20">
        <v>7</v>
      </c>
      <c r="B12" s="30" t="s">
        <v>30</v>
      </c>
      <c r="C12" s="30" t="s">
        <v>61</v>
      </c>
      <c r="D12" s="20" t="s">
        <v>34</v>
      </c>
      <c r="E12" s="31" t="s">
        <v>35</v>
      </c>
      <c r="F12" s="31" t="s">
        <v>37</v>
      </c>
      <c r="G12" s="32">
        <v>100000</v>
      </c>
      <c r="H12" s="32">
        <v>100000</v>
      </c>
      <c r="I12" s="20" t="s">
        <v>41</v>
      </c>
      <c r="J12" s="32" t="s">
        <v>37</v>
      </c>
      <c r="K12" s="32" t="s">
        <v>37</v>
      </c>
      <c r="L12" s="32" t="s">
        <v>42</v>
      </c>
      <c r="M12" s="37" t="s">
        <v>63</v>
      </c>
      <c r="N12" s="37" t="s">
        <v>63</v>
      </c>
    </row>
    <row r="13" s="4" customFormat="1" ht="40.5" spans="1:14">
      <c r="A13" s="20">
        <v>8</v>
      </c>
      <c r="B13" s="30" t="s">
        <v>64</v>
      </c>
      <c r="C13" s="30" t="s">
        <v>65</v>
      </c>
      <c r="D13" s="20" t="s">
        <v>34</v>
      </c>
      <c r="E13" s="31" t="s">
        <v>35</v>
      </c>
      <c r="F13" s="31" t="s">
        <v>37</v>
      </c>
      <c r="G13" s="32">
        <v>800000</v>
      </c>
      <c r="H13" s="32">
        <v>800000</v>
      </c>
      <c r="I13" s="20" t="s">
        <v>37</v>
      </c>
      <c r="J13" s="32" t="s">
        <v>41</v>
      </c>
      <c r="K13" s="32" t="s">
        <v>41</v>
      </c>
      <c r="L13" s="32" t="s">
        <v>64</v>
      </c>
      <c r="M13" s="37" t="s">
        <v>69</v>
      </c>
      <c r="N13" s="37" t="s">
        <v>69</v>
      </c>
    </row>
    <row r="14" s="4" customFormat="1" ht="40.5" spans="1:14">
      <c r="A14" s="20">
        <v>9</v>
      </c>
      <c r="B14" s="30" t="s">
        <v>64</v>
      </c>
      <c r="C14" s="30" t="s">
        <v>70</v>
      </c>
      <c r="D14" s="20" t="s">
        <v>34</v>
      </c>
      <c r="E14" s="31" t="s">
        <v>35</v>
      </c>
      <c r="F14" s="31" t="s">
        <v>37</v>
      </c>
      <c r="G14" s="32">
        <v>1500000</v>
      </c>
      <c r="H14" s="32">
        <v>1500000</v>
      </c>
      <c r="I14" s="20" t="s">
        <v>37</v>
      </c>
      <c r="J14" s="32" t="s">
        <v>41</v>
      </c>
      <c r="K14" s="32" t="s">
        <v>41</v>
      </c>
      <c r="L14" s="32" t="s">
        <v>64</v>
      </c>
      <c r="M14" s="37" t="s">
        <v>69</v>
      </c>
      <c r="N14" s="37" t="s">
        <v>69</v>
      </c>
    </row>
    <row r="15" s="4" customFormat="1" ht="54" spans="1:14">
      <c r="A15" s="20">
        <v>10</v>
      </c>
      <c r="B15" s="30" t="s">
        <v>71</v>
      </c>
      <c r="C15" s="30" t="s">
        <v>72</v>
      </c>
      <c r="D15" s="20" t="s">
        <v>34</v>
      </c>
      <c r="E15" s="31" t="s">
        <v>35</v>
      </c>
      <c r="F15" s="31" t="s">
        <v>37</v>
      </c>
      <c r="G15" s="32">
        <v>2400000</v>
      </c>
      <c r="H15" s="32">
        <v>2400000</v>
      </c>
      <c r="I15" s="20" t="s">
        <v>37</v>
      </c>
      <c r="J15" s="32" t="s">
        <v>41</v>
      </c>
      <c r="K15" s="32" t="s">
        <v>41</v>
      </c>
      <c r="L15" s="32" t="s">
        <v>71</v>
      </c>
      <c r="M15" s="37" t="s">
        <v>73</v>
      </c>
      <c r="N15" s="37" t="s">
        <v>74</v>
      </c>
    </row>
    <row r="16" s="4" customFormat="1" ht="27" spans="1:14">
      <c r="A16" s="20">
        <v>11</v>
      </c>
      <c r="B16" s="30" t="s">
        <v>71</v>
      </c>
      <c r="C16" s="30" t="s">
        <v>75</v>
      </c>
      <c r="D16" s="20" t="s">
        <v>34</v>
      </c>
      <c r="E16" s="31" t="s">
        <v>35</v>
      </c>
      <c r="F16" s="31" t="s">
        <v>37</v>
      </c>
      <c r="G16" s="32">
        <v>1800000</v>
      </c>
      <c r="H16" s="32">
        <v>1800000</v>
      </c>
      <c r="I16" s="20" t="s">
        <v>37</v>
      </c>
      <c r="J16" s="32" t="s">
        <v>41</v>
      </c>
      <c r="K16" s="32" t="s">
        <v>41</v>
      </c>
      <c r="L16" s="32" t="s">
        <v>71</v>
      </c>
      <c r="M16" s="37" t="s">
        <v>76</v>
      </c>
      <c r="N16" s="37" t="s">
        <v>76</v>
      </c>
    </row>
    <row r="17" s="4" customFormat="1" ht="54" hidden="1" spans="1:14">
      <c r="A17" s="20">
        <v>12</v>
      </c>
      <c r="B17" s="30" t="s">
        <v>30</v>
      </c>
      <c r="C17" s="30" t="s">
        <v>77</v>
      </c>
      <c r="D17" s="20" t="s">
        <v>80</v>
      </c>
      <c r="E17" s="31" t="s">
        <v>35</v>
      </c>
      <c r="F17" s="31" t="s">
        <v>37</v>
      </c>
      <c r="G17" s="32">
        <v>34963655.53</v>
      </c>
      <c r="H17" s="32">
        <v>168170000</v>
      </c>
      <c r="I17" s="20" t="s">
        <v>41</v>
      </c>
      <c r="J17" s="32" t="s">
        <v>41</v>
      </c>
      <c r="K17" s="32" t="s">
        <v>37</v>
      </c>
      <c r="L17" s="32" t="s">
        <v>42</v>
      </c>
      <c r="M17" s="37" t="s">
        <v>81</v>
      </c>
      <c r="N17" s="37" t="s">
        <v>82</v>
      </c>
    </row>
    <row r="18" s="4" customFormat="1" ht="40.5" hidden="1" spans="1:14">
      <c r="A18" s="20">
        <v>13</v>
      </c>
      <c r="B18" s="30" t="s">
        <v>30</v>
      </c>
      <c r="C18" s="30" t="s">
        <v>83</v>
      </c>
      <c r="D18" s="20" t="s">
        <v>80</v>
      </c>
      <c r="E18" s="31" t="s">
        <v>35</v>
      </c>
      <c r="F18" s="31" t="s">
        <v>37</v>
      </c>
      <c r="G18" s="32">
        <v>500000</v>
      </c>
      <c r="H18" s="32">
        <v>2070000</v>
      </c>
      <c r="I18" s="20" t="s">
        <v>41</v>
      </c>
      <c r="J18" s="32" t="s">
        <v>37</v>
      </c>
      <c r="K18" s="32" t="s">
        <v>37</v>
      </c>
      <c r="L18" s="32" t="s">
        <v>42</v>
      </c>
      <c r="M18" s="37" t="s">
        <v>85</v>
      </c>
      <c r="N18" s="37" t="s">
        <v>86</v>
      </c>
    </row>
    <row r="19" s="4" customFormat="1" ht="40.5" spans="1:14">
      <c r="A19" s="20">
        <v>14</v>
      </c>
      <c r="B19" s="30" t="s">
        <v>87</v>
      </c>
      <c r="C19" s="30" t="s">
        <v>88</v>
      </c>
      <c r="D19" s="20" t="s">
        <v>90</v>
      </c>
      <c r="E19" s="31" t="s">
        <v>35</v>
      </c>
      <c r="F19" s="31" t="s">
        <v>37</v>
      </c>
      <c r="G19" s="32">
        <v>1500000</v>
      </c>
      <c r="H19" s="32">
        <v>1500000</v>
      </c>
      <c r="I19" s="20" t="s">
        <v>37</v>
      </c>
      <c r="J19" s="32" t="s">
        <v>41</v>
      </c>
      <c r="K19" s="32" t="s">
        <v>41</v>
      </c>
      <c r="L19" s="32" t="s">
        <v>91</v>
      </c>
      <c r="M19" s="37" t="s">
        <v>92</v>
      </c>
      <c r="N19" s="37" t="s">
        <v>93</v>
      </c>
    </row>
    <row r="20" s="4" customFormat="1" ht="40.5" spans="1:14">
      <c r="A20" s="20">
        <v>15</v>
      </c>
      <c r="B20" s="30" t="s">
        <v>87</v>
      </c>
      <c r="C20" s="30" t="s">
        <v>94</v>
      </c>
      <c r="D20" s="20" t="s">
        <v>96</v>
      </c>
      <c r="E20" s="31" t="s">
        <v>35</v>
      </c>
      <c r="F20" s="31" t="s">
        <v>37</v>
      </c>
      <c r="G20" s="32">
        <v>15000</v>
      </c>
      <c r="H20" s="32">
        <v>15000</v>
      </c>
      <c r="I20" s="20" t="s">
        <v>37</v>
      </c>
      <c r="J20" s="32" t="s">
        <v>41</v>
      </c>
      <c r="K20" s="32" t="s">
        <v>41</v>
      </c>
      <c r="L20" s="32" t="s">
        <v>91</v>
      </c>
      <c r="M20" s="37" t="s">
        <v>97</v>
      </c>
      <c r="N20" s="37" t="s">
        <v>98</v>
      </c>
    </row>
    <row r="21" s="4" customFormat="1" ht="54" spans="1:14">
      <c r="A21" s="20">
        <v>16</v>
      </c>
      <c r="B21" s="30" t="s">
        <v>99</v>
      </c>
      <c r="C21" s="30" t="s">
        <v>100</v>
      </c>
      <c r="D21" s="20" t="s">
        <v>90</v>
      </c>
      <c r="E21" s="31" t="s">
        <v>35</v>
      </c>
      <c r="F21" s="31" t="s">
        <v>37</v>
      </c>
      <c r="G21" s="32">
        <v>3000000</v>
      </c>
      <c r="H21" s="32">
        <v>3000000</v>
      </c>
      <c r="I21" s="20" t="s">
        <v>37</v>
      </c>
      <c r="J21" s="32" t="s">
        <v>41</v>
      </c>
      <c r="K21" s="32" t="s">
        <v>41</v>
      </c>
      <c r="L21" s="32" t="s">
        <v>101</v>
      </c>
      <c r="M21" s="37" t="s">
        <v>102</v>
      </c>
      <c r="N21" s="37" t="s">
        <v>93</v>
      </c>
    </row>
    <row r="22" s="4" customFormat="1" ht="40.5" spans="1:14">
      <c r="A22" s="20">
        <v>17</v>
      </c>
      <c r="B22" s="30" t="s">
        <v>99</v>
      </c>
      <c r="C22" s="30" t="s">
        <v>103</v>
      </c>
      <c r="D22" s="20" t="s">
        <v>96</v>
      </c>
      <c r="E22" s="31" t="s">
        <v>35</v>
      </c>
      <c r="F22" s="31" t="s">
        <v>37</v>
      </c>
      <c r="G22" s="32">
        <v>30000</v>
      </c>
      <c r="H22" s="32">
        <v>30000</v>
      </c>
      <c r="I22" s="20" t="s">
        <v>37</v>
      </c>
      <c r="J22" s="32" t="s">
        <v>41</v>
      </c>
      <c r="K22" s="32" t="s">
        <v>41</v>
      </c>
      <c r="L22" s="32" t="s">
        <v>101</v>
      </c>
      <c r="M22" s="37" t="s">
        <v>104</v>
      </c>
      <c r="N22" s="37" t="s">
        <v>98</v>
      </c>
    </row>
    <row r="23" s="4" customFormat="1" ht="40.5" spans="1:14">
      <c r="A23" s="20">
        <v>18</v>
      </c>
      <c r="B23" s="30" t="s">
        <v>71</v>
      </c>
      <c r="C23" s="30" t="s">
        <v>105</v>
      </c>
      <c r="D23" s="20" t="s">
        <v>90</v>
      </c>
      <c r="E23" s="31" t="s">
        <v>35</v>
      </c>
      <c r="F23" s="31" t="s">
        <v>107</v>
      </c>
      <c r="G23" s="32">
        <v>15000000</v>
      </c>
      <c r="H23" s="32">
        <v>600180000.78</v>
      </c>
      <c r="I23" s="20" t="s">
        <v>41</v>
      </c>
      <c r="J23" s="32" t="s">
        <v>41</v>
      </c>
      <c r="K23" s="32" t="s">
        <v>41</v>
      </c>
      <c r="L23" s="32" t="s">
        <v>108</v>
      </c>
      <c r="M23" s="37" t="s">
        <v>109</v>
      </c>
      <c r="N23" s="37" t="s">
        <v>109</v>
      </c>
    </row>
    <row r="24" s="4" customFormat="1" ht="40.5" spans="1:14">
      <c r="A24" s="20">
        <v>19</v>
      </c>
      <c r="B24" s="30" t="s">
        <v>110</v>
      </c>
      <c r="C24" s="30" t="s">
        <v>111</v>
      </c>
      <c r="D24" s="20" t="s">
        <v>90</v>
      </c>
      <c r="E24" s="31" t="s">
        <v>35</v>
      </c>
      <c r="F24" s="31" t="s">
        <v>37</v>
      </c>
      <c r="G24" s="32">
        <v>3700000</v>
      </c>
      <c r="H24" s="32">
        <v>3700000</v>
      </c>
      <c r="I24" s="20" t="s">
        <v>37</v>
      </c>
      <c r="J24" s="32" t="s">
        <v>41</v>
      </c>
      <c r="K24" s="32" t="s">
        <v>41</v>
      </c>
      <c r="L24" s="32" t="s">
        <v>112</v>
      </c>
      <c r="M24" s="37" t="s">
        <v>113</v>
      </c>
      <c r="N24" s="37" t="s">
        <v>93</v>
      </c>
    </row>
    <row r="25" s="4" customFormat="1" ht="40.5" hidden="1" spans="1:14">
      <c r="A25" s="20">
        <v>20</v>
      </c>
      <c r="B25" s="30" t="s">
        <v>87</v>
      </c>
      <c r="C25" s="30" t="s">
        <v>114</v>
      </c>
      <c r="D25" s="20" t="s">
        <v>34</v>
      </c>
      <c r="E25" s="31" t="s">
        <v>35</v>
      </c>
      <c r="F25" s="31" t="s">
        <v>37</v>
      </c>
      <c r="G25" s="32">
        <v>550000</v>
      </c>
      <c r="H25" s="32">
        <v>550000</v>
      </c>
      <c r="I25" s="20" t="s">
        <v>37</v>
      </c>
      <c r="J25" s="32" t="s">
        <v>37</v>
      </c>
      <c r="K25" s="32" t="s">
        <v>37</v>
      </c>
      <c r="L25" s="32" t="s">
        <v>116</v>
      </c>
      <c r="M25" s="37" t="s">
        <v>117</v>
      </c>
      <c r="N25" s="37" t="s">
        <v>117</v>
      </c>
    </row>
    <row r="26" s="4" customFormat="1" ht="40.5" hidden="1" spans="1:14">
      <c r="A26" s="20">
        <v>21</v>
      </c>
      <c r="B26" s="30" t="s">
        <v>64</v>
      </c>
      <c r="C26" s="30" t="s">
        <v>118</v>
      </c>
      <c r="D26" s="20" t="s">
        <v>34</v>
      </c>
      <c r="E26" s="31" t="s">
        <v>35</v>
      </c>
      <c r="F26" s="31" t="s">
        <v>37</v>
      </c>
      <c r="G26" s="32">
        <v>2960000</v>
      </c>
      <c r="H26" s="32">
        <v>2960000</v>
      </c>
      <c r="I26" s="20" t="s">
        <v>37</v>
      </c>
      <c r="J26" s="32" t="s">
        <v>37</v>
      </c>
      <c r="K26" s="32" t="s">
        <v>37</v>
      </c>
      <c r="L26" s="32" t="s">
        <v>119</v>
      </c>
      <c r="M26" s="37" t="s">
        <v>69</v>
      </c>
      <c r="N26" s="37" t="s">
        <v>69</v>
      </c>
    </row>
    <row r="27" s="4" customFormat="1" ht="40.5" hidden="1" spans="1:14">
      <c r="A27" s="20">
        <v>22</v>
      </c>
      <c r="B27" s="30" t="s">
        <v>30</v>
      </c>
      <c r="C27" s="30" t="s">
        <v>120</v>
      </c>
      <c r="D27" s="20" t="s">
        <v>80</v>
      </c>
      <c r="E27" s="31" t="s">
        <v>35</v>
      </c>
      <c r="F27" s="31" t="s">
        <v>37</v>
      </c>
      <c r="G27" s="32">
        <v>2000000</v>
      </c>
      <c r="H27" s="32">
        <v>2000000</v>
      </c>
      <c r="I27" s="20" t="s">
        <v>37</v>
      </c>
      <c r="J27" s="32" t="s">
        <v>37</v>
      </c>
      <c r="K27" s="32" t="s">
        <v>37</v>
      </c>
      <c r="L27" s="32" t="s">
        <v>42</v>
      </c>
      <c r="M27" s="37" t="s">
        <v>121</v>
      </c>
      <c r="N27" s="37" t="s">
        <v>122</v>
      </c>
    </row>
    <row r="28" s="4" customFormat="1" ht="40.5" hidden="1" spans="1:14">
      <c r="A28" s="20">
        <v>23</v>
      </c>
      <c r="B28" s="30" t="s">
        <v>30</v>
      </c>
      <c r="C28" s="30" t="s">
        <v>123</v>
      </c>
      <c r="D28" s="20" t="s">
        <v>80</v>
      </c>
      <c r="E28" s="31" t="s">
        <v>35</v>
      </c>
      <c r="F28" s="31" t="s">
        <v>37</v>
      </c>
      <c r="G28" s="32">
        <v>4000000</v>
      </c>
      <c r="H28" s="32">
        <v>4000000</v>
      </c>
      <c r="I28" s="20" t="s">
        <v>37</v>
      </c>
      <c r="J28" s="32" t="s">
        <v>37</v>
      </c>
      <c r="K28" s="32" t="s">
        <v>37</v>
      </c>
      <c r="L28" s="32" t="s">
        <v>42</v>
      </c>
      <c r="M28" s="37" t="s">
        <v>124</v>
      </c>
      <c r="N28" s="37" t="s">
        <v>125</v>
      </c>
    </row>
    <row r="29" s="5" customFormat="1" spans="2:13">
      <c r="B29" s="8"/>
      <c r="C29" s="8"/>
      <c r="D29" s="33"/>
      <c r="G29" s="34"/>
      <c r="H29" s="34"/>
      <c r="I29" s="38"/>
      <c r="J29" s="39"/>
      <c r="K29" s="40"/>
      <c r="L29" s="39"/>
      <c r="M29" s="41"/>
    </row>
    <row r="30" s="5" customFormat="1" spans="2:13">
      <c r="B30" s="8"/>
      <c r="C30" s="8"/>
      <c r="D30" s="33"/>
      <c r="G30" s="34"/>
      <c r="H30" s="34"/>
      <c r="I30" s="38"/>
      <c r="J30" s="39"/>
      <c r="K30" s="40"/>
      <c r="L30" s="39"/>
      <c r="M30" s="41"/>
    </row>
    <row r="31" s="5" customFormat="1" spans="2:13">
      <c r="B31" s="8"/>
      <c r="C31" s="8"/>
      <c r="D31" s="33"/>
      <c r="G31" s="34"/>
      <c r="H31" s="34"/>
      <c r="I31" s="38"/>
      <c r="J31" s="39"/>
      <c r="K31" s="40"/>
      <c r="L31" s="39"/>
      <c r="M31" s="41"/>
    </row>
    <row r="32" s="5" customFormat="1" spans="2:13">
      <c r="B32" s="8"/>
      <c r="C32" s="8"/>
      <c r="D32" s="33"/>
      <c r="G32" s="34"/>
      <c r="H32" s="34"/>
      <c r="I32" s="38"/>
      <c r="J32" s="39"/>
      <c r="K32" s="40"/>
      <c r="L32" s="39"/>
      <c r="M32" s="41"/>
    </row>
    <row r="33" s="5" customFormat="1" spans="2:13">
      <c r="B33" s="8"/>
      <c r="C33" s="8"/>
      <c r="D33" s="33"/>
      <c r="G33" s="34"/>
      <c r="H33" s="34"/>
      <c r="I33" s="38"/>
      <c r="J33" s="39"/>
      <c r="K33" s="40"/>
      <c r="L33" s="39"/>
      <c r="M33" s="41"/>
    </row>
    <row r="34" s="5" customFormat="1" spans="2:13">
      <c r="B34" s="8"/>
      <c r="C34" s="8"/>
      <c r="D34" s="33"/>
      <c r="G34" s="34"/>
      <c r="H34" s="34"/>
      <c r="I34" s="38"/>
      <c r="J34" s="39"/>
      <c r="K34" s="40"/>
      <c r="L34" s="39"/>
      <c r="M34" s="41"/>
    </row>
    <row r="35" s="5" customFormat="1" spans="2:13">
      <c r="B35" s="8"/>
      <c r="C35" s="8"/>
      <c r="D35" s="33"/>
      <c r="G35" s="34"/>
      <c r="H35" s="34"/>
      <c r="I35" s="38"/>
      <c r="J35" s="39"/>
      <c r="K35" s="40"/>
      <c r="L35" s="39"/>
      <c r="M35" s="41"/>
    </row>
    <row r="36" s="5" customFormat="1" spans="2:13">
      <c r="B36" s="8"/>
      <c r="C36" s="8"/>
      <c r="D36" s="33"/>
      <c r="G36" s="34"/>
      <c r="H36" s="34"/>
      <c r="I36" s="38"/>
      <c r="J36" s="39"/>
      <c r="K36" s="40"/>
      <c r="L36" s="39"/>
      <c r="M36" s="41"/>
    </row>
    <row r="37" s="5" customFormat="1" spans="2:13">
      <c r="B37" s="8"/>
      <c r="C37" s="8"/>
      <c r="D37" s="33"/>
      <c r="G37" s="34"/>
      <c r="H37" s="34"/>
      <c r="I37" s="38"/>
      <c r="J37" s="39"/>
      <c r="K37" s="40"/>
      <c r="L37" s="39"/>
      <c r="M37" s="41"/>
    </row>
    <row r="38" s="5" customFormat="1" spans="2:13">
      <c r="B38" s="8"/>
      <c r="C38" s="8"/>
      <c r="D38" s="33"/>
      <c r="G38" s="34"/>
      <c r="H38" s="34"/>
      <c r="I38" s="38"/>
      <c r="J38" s="39"/>
      <c r="K38" s="40"/>
      <c r="L38" s="39"/>
      <c r="M38" s="41"/>
    </row>
    <row r="39" s="5" customFormat="1" spans="2:13">
      <c r="B39" s="8"/>
      <c r="C39" s="8"/>
      <c r="D39" s="33"/>
      <c r="G39" s="34"/>
      <c r="H39" s="34"/>
      <c r="I39" s="38"/>
      <c r="J39" s="39"/>
      <c r="K39" s="40"/>
      <c r="L39" s="39"/>
      <c r="M39" s="41"/>
    </row>
    <row r="40" s="5" customFormat="1" spans="2:13">
      <c r="B40" s="8"/>
      <c r="C40" s="8"/>
      <c r="D40" s="33"/>
      <c r="G40" s="34"/>
      <c r="H40" s="34"/>
      <c r="I40" s="38"/>
      <c r="J40" s="39"/>
      <c r="K40" s="40"/>
      <c r="L40" s="39"/>
      <c r="M40" s="41"/>
    </row>
    <row r="41" s="5" customFormat="1" spans="2:13">
      <c r="B41" s="8"/>
      <c r="C41" s="8"/>
      <c r="D41" s="33"/>
      <c r="G41" s="34"/>
      <c r="H41" s="34"/>
      <c r="I41" s="38"/>
      <c r="J41" s="39"/>
      <c r="K41" s="40"/>
      <c r="L41" s="39"/>
      <c r="M41" s="41"/>
    </row>
    <row r="42" s="5" customFormat="1" spans="2:13">
      <c r="B42" s="8"/>
      <c r="C42" s="8"/>
      <c r="D42" s="33"/>
      <c r="G42" s="34"/>
      <c r="H42" s="34"/>
      <c r="I42" s="38"/>
      <c r="J42" s="39"/>
      <c r="K42" s="40"/>
      <c r="L42" s="39"/>
      <c r="M42" s="41"/>
    </row>
    <row r="43" s="5" customFormat="1" spans="2:13">
      <c r="B43" s="8"/>
      <c r="C43" s="8"/>
      <c r="D43" s="33"/>
      <c r="G43" s="34"/>
      <c r="H43" s="34"/>
      <c r="I43" s="38"/>
      <c r="J43" s="39"/>
      <c r="K43" s="40"/>
      <c r="L43" s="39"/>
      <c r="M43" s="41"/>
    </row>
    <row r="44" s="5" customFormat="1" spans="2:13">
      <c r="B44" s="8"/>
      <c r="C44" s="8"/>
      <c r="D44" s="33"/>
      <c r="G44" s="34"/>
      <c r="H44" s="34"/>
      <c r="I44" s="38"/>
      <c r="J44" s="39"/>
      <c r="K44" s="40"/>
      <c r="L44" s="39"/>
      <c r="M44" s="41"/>
    </row>
    <row r="45" s="5" customFormat="1" spans="2:13">
      <c r="B45" s="8"/>
      <c r="C45" s="8"/>
      <c r="D45" s="33"/>
      <c r="G45" s="34"/>
      <c r="H45" s="34"/>
      <c r="I45" s="38"/>
      <c r="J45" s="39"/>
      <c r="K45" s="40"/>
      <c r="L45" s="39"/>
      <c r="M45" s="41"/>
    </row>
    <row r="46" s="5" customFormat="1" spans="2:13">
      <c r="B46" s="8"/>
      <c r="C46" s="8"/>
      <c r="D46" s="33"/>
      <c r="G46" s="34"/>
      <c r="H46" s="34"/>
      <c r="I46" s="38"/>
      <c r="J46" s="39"/>
      <c r="K46" s="40"/>
      <c r="L46" s="39"/>
      <c r="M46" s="41"/>
    </row>
    <row r="47" s="5" customFormat="1" spans="2:13">
      <c r="B47" s="8"/>
      <c r="C47" s="8"/>
      <c r="D47" s="33"/>
      <c r="G47" s="34"/>
      <c r="H47" s="34"/>
      <c r="I47" s="38"/>
      <c r="J47" s="39"/>
      <c r="K47" s="40"/>
      <c r="L47" s="39"/>
      <c r="M47" s="41"/>
    </row>
    <row r="48" s="5" customFormat="1" spans="2:13">
      <c r="B48" s="8"/>
      <c r="C48" s="8"/>
      <c r="D48" s="33"/>
      <c r="G48" s="34"/>
      <c r="H48" s="34"/>
      <c r="I48" s="38"/>
      <c r="J48" s="39"/>
      <c r="K48" s="40"/>
      <c r="L48" s="39"/>
      <c r="M48" s="41"/>
    </row>
    <row r="49" s="5" customFormat="1" spans="2:13">
      <c r="B49" s="8"/>
      <c r="C49" s="8"/>
      <c r="D49" s="33"/>
      <c r="G49" s="34"/>
      <c r="H49" s="34"/>
      <c r="I49" s="38"/>
      <c r="J49" s="39"/>
      <c r="K49" s="40"/>
      <c r="L49" s="39"/>
      <c r="M49" s="41"/>
    </row>
    <row r="50" s="5" customFormat="1" spans="2:13">
      <c r="B50" s="8"/>
      <c r="C50" s="8"/>
      <c r="D50" s="33"/>
      <c r="G50" s="34"/>
      <c r="H50" s="34"/>
      <c r="I50" s="38"/>
      <c r="J50" s="39"/>
      <c r="K50" s="40"/>
      <c r="L50" s="39"/>
      <c r="M50" s="41"/>
    </row>
    <row r="51" s="5" customFormat="1" spans="2:13">
      <c r="B51" s="8"/>
      <c r="C51" s="8"/>
      <c r="D51" s="33"/>
      <c r="G51" s="34"/>
      <c r="H51" s="34"/>
      <c r="I51" s="38"/>
      <c r="J51" s="39"/>
      <c r="K51" s="40"/>
      <c r="L51" s="39"/>
      <c r="M51" s="41"/>
    </row>
    <row r="52" s="5" customFormat="1" spans="2:13">
      <c r="B52" s="8"/>
      <c r="C52" s="8"/>
      <c r="D52" s="33"/>
      <c r="G52" s="34"/>
      <c r="H52" s="34"/>
      <c r="I52" s="38"/>
      <c r="J52" s="39"/>
      <c r="K52" s="40"/>
      <c r="L52" s="39"/>
      <c r="M52" s="41"/>
    </row>
    <row r="53" s="5" customFormat="1" spans="2:13">
      <c r="B53" s="8"/>
      <c r="C53" s="8"/>
      <c r="D53" s="33"/>
      <c r="G53" s="34"/>
      <c r="H53" s="34"/>
      <c r="I53" s="38"/>
      <c r="J53" s="39"/>
      <c r="K53" s="40"/>
      <c r="L53" s="39"/>
      <c r="M53" s="41"/>
    </row>
    <row r="54" s="5" customFormat="1" spans="2:13">
      <c r="B54" s="8"/>
      <c r="C54" s="8"/>
      <c r="D54" s="33"/>
      <c r="G54" s="34"/>
      <c r="H54" s="34"/>
      <c r="I54" s="38"/>
      <c r="J54" s="39"/>
      <c r="K54" s="40"/>
      <c r="L54" s="39"/>
      <c r="M54" s="41"/>
    </row>
    <row r="55" s="5" customFormat="1" spans="2:13">
      <c r="B55" s="8"/>
      <c r="C55" s="8"/>
      <c r="D55" s="33"/>
      <c r="G55" s="34"/>
      <c r="H55" s="34"/>
      <c r="I55" s="38"/>
      <c r="J55" s="39"/>
      <c r="K55" s="40"/>
      <c r="L55" s="39"/>
      <c r="M55" s="41"/>
    </row>
    <row r="56" s="5" customFormat="1" spans="2:13">
      <c r="B56" s="8"/>
      <c r="C56" s="8"/>
      <c r="D56" s="33"/>
      <c r="G56" s="34"/>
      <c r="H56" s="34"/>
      <c r="I56" s="38"/>
      <c r="J56" s="39"/>
      <c r="K56" s="40"/>
      <c r="L56" s="39"/>
      <c r="M56" s="41"/>
    </row>
    <row r="57" s="5" customFormat="1" spans="2:13">
      <c r="B57" s="8"/>
      <c r="C57" s="8"/>
      <c r="D57" s="33"/>
      <c r="G57" s="34"/>
      <c r="H57" s="34"/>
      <c r="I57" s="38"/>
      <c r="J57" s="39"/>
      <c r="K57" s="40"/>
      <c r="L57" s="39"/>
      <c r="M57" s="41"/>
    </row>
    <row r="58" s="5" customFormat="1" spans="2:13">
      <c r="B58" s="8"/>
      <c r="C58" s="8"/>
      <c r="D58" s="33"/>
      <c r="G58" s="34"/>
      <c r="H58" s="34"/>
      <c r="I58" s="38"/>
      <c r="J58" s="39"/>
      <c r="K58" s="40"/>
      <c r="L58" s="39"/>
      <c r="M58" s="41"/>
    </row>
    <row r="59" s="5" customFormat="1" spans="2:13">
      <c r="B59" s="8"/>
      <c r="C59" s="8"/>
      <c r="D59" s="33"/>
      <c r="G59" s="34"/>
      <c r="H59" s="34"/>
      <c r="I59" s="38"/>
      <c r="J59" s="39"/>
      <c r="K59" s="40"/>
      <c r="L59" s="39"/>
      <c r="M59" s="41"/>
    </row>
    <row r="60" s="5" customFormat="1" spans="2:13">
      <c r="B60" s="8"/>
      <c r="C60" s="8"/>
      <c r="D60" s="33"/>
      <c r="G60" s="34"/>
      <c r="H60" s="34"/>
      <c r="I60" s="38"/>
      <c r="J60" s="39"/>
      <c r="K60" s="40"/>
      <c r="L60" s="39"/>
      <c r="M60" s="41"/>
    </row>
    <row r="61" s="5" customFormat="1" spans="2:13">
      <c r="B61" s="8"/>
      <c r="C61" s="8"/>
      <c r="D61" s="33"/>
      <c r="G61" s="34"/>
      <c r="H61" s="34"/>
      <c r="I61" s="38"/>
      <c r="J61" s="39"/>
      <c r="K61" s="40"/>
      <c r="L61" s="39"/>
      <c r="M61" s="41"/>
    </row>
    <row r="62" s="5" customFormat="1" spans="2:13">
      <c r="B62" s="8"/>
      <c r="C62" s="8"/>
      <c r="D62" s="33"/>
      <c r="G62" s="34"/>
      <c r="H62" s="34"/>
      <c r="I62" s="38"/>
      <c r="J62" s="39"/>
      <c r="K62" s="40"/>
      <c r="L62" s="39"/>
      <c r="M62" s="41"/>
    </row>
    <row r="63" s="5" customFormat="1" spans="2:13">
      <c r="B63" s="8"/>
      <c r="C63" s="8"/>
      <c r="D63" s="33"/>
      <c r="G63" s="34"/>
      <c r="H63" s="34"/>
      <c r="I63" s="38"/>
      <c r="J63" s="39"/>
      <c r="K63" s="40"/>
      <c r="L63" s="39"/>
      <c r="M63" s="41"/>
    </row>
    <row r="64" s="5" customFormat="1" spans="2:13">
      <c r="B64" s="8"/>
      <c r="C64" s="8"/>
      <c r="D64" s="33"/>
      <c r="G64" s="34"/>
      <c r="H64" s="34"/>
      <c r="I64" s="38"/>
      <c r="J64" s="39"/>
      <c r="K64" s="40"/>
      <c r="L64" s="39"/>
      <c r="M64" s="41"/>
    </row>
    <row r="65" s="5" customFormat="1" spans="2:13">
      <c r="B65" s="8"/>
      <c r="C65" s="8"/>
      <c r="D65" s="33"/>
      <c r="G65" s="34"/>
      <c r="H65" s="34"/>
      <c r="I65" s="38"/>
      <c r="J65" s="39"/>
      <c r="K65" s="40"/>
      <c r="L65" s="39"/>
      <c r="M65" s="41"/>
    </row>
    <row r="66" s="5" customFormat="1" spans="2:13">
      <c r="B66" s="8"/>
      <c r="C66" s="8"/>
      <c r="D66" s="33"/>
      <c r="G66" s="34"/>
      <c r="H66" s="34"/>
      <c r="I66" s="38"/>
      <c r="J66" s="39"/>
      <c r="K66" s="40"/>
      <c r="L66" s="39"/>
      <c r="M66" s="41"/>
    </row>
    <row r="67" s="5" customFormat="1" spans="2:13">
      <c r="B67" s="8"/>
      <c r="C67" s="8"/>
      <c r="D67" s="33"/>
      <c r="G67" s="34"/>
      <c r="H67" s="34"/>
      <c r="I67" s="38"/>
      <c r="J67" s="39"/>
      <c r="K67" s="40"/>
      <c r="L67" s="39"/>
      <c r="M67" s="41"/>
    </row>
    <row r="68" s="5" customFormat="1" spans="2:13">
      <c r="B68" s="8"/>
      <c r="C68" s="8"/>
      <c r="D68" s="33"/>
      <c r="G68" s="34"/>
      <c r="H68" s="34"/>
      <c r="I68" s="38"/>
      <c r="J68" s="39"/>
      <c r="K68" s="40"/>
      <c r="L68" s="39"/>
      <c r="M68" s="41"/>
    </row>
    <row r="69" s="5" customFormat="1" spans="2:13">
      <c r="B69" s="8"/>
      <c r="C69" s="8"/>
      <c r="D69" s="33"/>
      <c r="G69" s="34"/>
      <c r="H69" s="34"/>
      <c r="I69" s="38"/>
      <c r="J69" s="39"/>
      <c r="K69" s="40"/>
      <c r="L69" s="39"/>
      <c r="M69" s="41"/>
    </row>
    <row r="70" s="5" customFormat="1" spans="2:13">
      <c r="B70" s="8"/>
      <c r="C70" s="8"/>
      <c r="D70" s="33"/>
      <c r="G70" s="34"/>
      <c r="H70" s="34"/>
      <c r="I70" s="38"/>
      <c r="J70" s="39"/>
      <c r="K70" s="40"/>
      <c r="L70" s="39"/>
      <c r="M70" s="41"/>
    </row>
    <row r="71" s="5" customFormat="1" spans="2:13">
      <c r="B71" s="8"/>
      <c r="C71" s="8"/>
      <c r="D71" s="33"/>
      <c r="G71" s="34"/>
      <c r="H71" s="34"/>
      <c r="I71" s="38"/>
      <c r="J71" s="39"/>
      <c r="K71" s="40"/>
      <c r="L71" s="39"/>
      <c r="M71" s="41"/>
    </row>
    <row r="72" s="5" customFormat="1" spans="2:13">
      <c r="B72" s="8"/>
      <c r="C72" s="8"/>
      <c r="D72" s="33"/>
      <c r="G72" s="34"/>
      <c r="H72" s="34"/>
      <c r="I72" s="38"/>
      <c r="J72" s="39"/>
      <c r="K72" s="40"/>
      <c r="L72" s="39"/>
      <c r="M72" s="41"/>
    </row>
    <row r="73" s="5" customFormat="1" spans="2:13">
      <c r="B73" s="8"/>
      <c r="C73" s="8"/>
      <c r="D73" s="33"/>
      <c r="G73" s="34"/>
      <c r="H73" s="34"/>
      <c r="I73" s="38"/>
      <c r="J73" s="39"/>
      <c r="K73" s="40"/>
      <c r="L73" s="39"/>
      <c r="M73" s="41"/>
    </row>
    <row r="74" s="5" customFormat="1" spans="2:13">
      <c r="B74" s="8"/>
      <c r="C74" s="8"/>
      <c r="D74" s="33"/>
      <c r="G74" s="34"/>
      <c r="H74" s="34"/>
      <c r="I74" s="38"/>
      <c r="J74" s="39"/>
      <c r="K74" s="40"/>
      <c r="L74" s="39"/>
      <c r="M74" s="41"/>
    </row>
    <row r="75" s="5" customFormat="1" spans="2:13">
      <c r="B75" s="8"/>
      <c r="C75" s="8"/>
      <c r="D75" s="33"/>
      <c r="G75" s="34"/>
      <c r="H75" s="34"/>
      <c r="I75" s="38"/>
      <c r="J75" s="39"/>
      <c r="K75" s="40"/>
      <c r="L75" s="39"/>
      <c r="M75" s="41"/>
    </row>
    <row r="76" s="5" customFormat="1" spans="2:13">
      <c r="B76" s="8"/>
      <c r="C76" s="8"/>
      <c r="D76" s="33"/>
      <c r="G76" s="34"/>
      <c r="H76" s="34"/>
      <c r="I76" s="38"/>
      <c r="J76" s="39"/>
      <c r="K76" s="40"/>
      <c r="L76" s="39"/>
      <c r="M76" s="41"/>
    </row>
    <row r="77" s="5" customFormat="1" spans="2:13">
      <c r="B77" s="8"/>
      <c r="C77" s="8"/>
      <c r="D77" s="33"/>
      <c r="G77" s="34"/>
      <c r="H77" s="34"/>
      <c r="I77" s="38"/>
      <c r="J77" s="39"/>
      <c r="K77" s="40"/>
      <c r="L77" s="39"/>
      <c r="M77" s="41"/>
    </row>
    <row r="78" s="5" customFormat="1" spans="2:13">
      <c r="B78" s="8"/>
      <c r="C78" s="8"/>
      <c r="D78" s="33"/>
      <c r="G78" s="34"/>
      <c r="H78" s="34"/>
      <c r="I78" s="38"/>
      <c r="J78" s="39"/>
      <c r="K78" s="40"/>
      <c r="L78" s="39"/>
      <c r="M78" s="41"/>
    </row>
    <row r="79" s="5" customFormat="1" spans="2:13">
      <c r="B79" s="8"/>
      <c r="C79" s="8"/>
      <c r="D79" s="33"/>
      <c r="G79" s="34"/>
      <c r="H79" s="34"/>
      <c r="I79" s="38"/>
      <c r="J79" s="39"/>
      <c r="K79" s="40"/>
      <c r="L79" s="39"/>
      <c r="M79" s="41"/>
    </row>
    <row r="80" s="5" customFormat="1" spans="2:13">
      <c r="B80" s="8"/>
      <c r="C80" s="8"/>
      <c r="D80" s="33"/>
      <c r="G80" s="34"/>
      <c r="H80" s="34"/>
      <c r="I80" s="38"/>
      <c r="J80" s="39"/>
      <c r="K80" s="40"/>
      <c r="L80" s="39"/>
      <c r="M80" s="41"/>
    </row>
    <row r="81" s="5" customFormat="1" spans="2:13">
      <c r="B81" s="8"/>
      <c r="C81" s="8"/>
      <c r="D81" s="33"/>
      <c r="G81" s="34"/>
      <c r="H81" s="34"/>
      <c r="I81" s="38"/>
      <c r="J81" s="39"/>
      <c r="K81" s="40"/>
      <c r="L81" s="39"/>
      <c r="M81" s="41"/>
    </row>
    <row r="82" s="5" customFormat="1" spans="2:13">
      <c r="B82" s="8"/>
      <c r="C82" s="8"/>
      <c r="D82" s="33"/>
      <c r="G82" s="34"/>
      <c r="H82" s="34"/>
      <c r="I82" s="38"/>
      <c r="J82" s="39"/>
      <c r="K82" s="40"/>
      <c r="L82" s="39"/>
      <c r="M82" s="41"/>
    </row>
    <row r="83" s="5" customFormat="1" spans="2:13">
      <c r="B83" s="8"/>
      <c r="C83" s="8"/>
      <c r="D83" s="33"/>
      <c r="G83" s="34"/>
      <c r="H83" s="34"/>
      <c r="I83" s="38"/>
      <c r="J83" s="39"/>
      <c r="K83" s="40"/>
      <c r="L83" s="39"/>
      <c r="M83" s="41"/>
    </row>
    <row r="84" s="5" customFormat="1" spans="2:13">
      <c r="B84" s="8"/>
      <c r="C84" s="8"/>
      <c r="D84" s="33"/>
      <c r="G84" s="34"/>
      <c r="H84" s="34"/>
      <c r="I84" s="38"/>
      <c r="J84" s="39"/>
      <c r="K84" s="40"/>
      <c r="L84" s="39"/>
      <c r="M84" s="41"/>
    </row>
    <row r="85" s="5" customFormat="1" spans="2:13">
      <c r="B85" s="8"/>
      <c r="C85" s="8"/>
      <c r="D85" s="33"/>
      <c r="G85" s="34"/>
      <c r="H85" s="34"/>
      <c r="I85" s="38"/>
      <c r="J85" s="39"/>
      <c r="K85" s="40"/>
      <c r="L85" s="39"/>
      <c r="M85" s="41"/>
    </row>
    <row r="86" s="5" customFormat="1" spans="2:13">
      <c r="B86" s="8"/>
      <c r="C86" s="8"/>
      <c r="D86" s="33"/>
      <c r="G86" s="34"/>
      <c r="H86" s="34"/>
      <c r="I86" s="38"/>
      <c r="J86" s="39"/>
      <c r="K86" s="40"/>
      <c r="L86" s="39"/>
      <c r="M86" s="41"/>
    </row>
    <row r="87" s="5" customFormat="1" spans="2:13">
      <c r="B87" s="8"/>
      <c r="C87" s="8"/>
      <c r="D87" s="33"/>
      <c r="G87" s="34"/>
      <c r="H87" s="34"/>
      <c r="I87" s="38"/>
      <c r="J87" s="39"/>
      <c r="K87" s="40"/>
      <c r="L87" s="39"/>
      <c r="M87" s="41"/>
    </row>
    <row r="88" s="5" customFormat="1" spans="2:13">
      <c r="B88" s="8"/>
      <c r="C88" s="8"/>
      <c r="D88" s="33"/>
      <c r="G88" s="34"/>
      <c r="H88" s="34"/>
      <c r="I88" s="38"/>
      <c r="J88" s="39"/>
      <c r="K88" s="40"/>
      <c r="L88" s="39"/>
      <c r="M88" s="41"/>
    </row>
    <row r="89" s="5" customFormat="1" spans="2:13">
      <c r="B89" s="8"/>
      <c r="C89" s="8"/>
      <c r="D89" s="33"/>
      <c r="G89" s="34"/>
      <c r="H89" s="34"/>
      <c r="I89" s="38"/>
      <c r="J89" s="39"/>
      <c r="K89" s="40"/>
      <c r="L89" s="39"/>
      <c r="M89" s="41"/>
    </row>
    <row r="90" s="5" customFormat="1" spans="2:13">
      <c r="B90" s="8"/>
      <c r="C90" s="8"/>
      <c r="D90" s="33"/>
      <c r="G90" s="34"/>
      <c r="H90" s="34"/>
      <c r="I90" s="38"/>
      <c r="J90" s="39"/>
      <c r="K90" s="40"/>
      <c r="L90" s="39"/>
      <c r="M90" s="41"/>
    </row>
    <row r="91" s="5" customFormat="1" spans="2:13">
      <c r="B91" s="8"/>
      <c r="C91" s="8"/>
      <c r="D91" s="33"/>
      <c r="G91" s="34"/>
      <c r="H91" s="34"/>
      <c r="I91" s="38"/>
      <c r="J91" s="39"/>
      <c r="K91" s="40"/>
      <c r="L91" s="39"/>
      <c r="M91" s="41"/>
    </row>
    <row r="92" s="5" customFormat="1" spans="2:13">
      <c r="B92" s="8"/>
      <c r="C92" s="8"/>
      <c r="D92" s="33"/>
      <c r="G92" s="34"/>
      <c r="H92" s="34"/>
      <c r="I92" s="38"/>
      <c r="J92" s="39"/>
      <c r="K92" s="40"/>
      <c r="L92" s="39"/>
      <c r="M92" s="41"/>
    </row>
    <row r="93" s="5" customFormat="1" spans="2:13">
      <c r="B93" s="8"/>
      <c r="C93" s="8"/>
      <c r="D93" s="33"/>
      <c r="G93" s="34"/>
      <c r="H93" s="34"/>
      <c r="I93" s="38"/>
      <c r="J93" s="39"/>
      <c r="K93" s="40"/>
      <c r="L93" s="39"/>
      <c r="M93" s="41"/>
    </row>
    <row r="94" s="5" customFormat="1" spans="2:13">
      <c r="B94" s="8"/>
      <c r="C94" s="8"/>
      <c r="D94" s="33"/>
      <c r="G94" s="34"/>
      <c r="H94" s="34"/>
      <c r="I94" s="38"/>
      <c r="J94" s="39"/>
      <c r="K94" s="40"/>
      <c r="L94" s="39"/>
      <c r="M94" s="41"/>
    </row>
    <row r="95" s="5" customFormat="1" spans="2:13">
      <c r="B95" s="8"/>
      <c r="C95" s="8"/>
      <c r="D95" s="33"/>
      <c r="G95" s="34"/>
      <c r="H95" s="34"/>
      <c r="I95" s="38"/>
      <c r="J95" s="39"/>
      <c r="K95" s="40"/>
      <c r="L95" s="39"/>
      <c r="M95" s="41"/>
    </row>
    <row r="96" s="5" customFormat="1" spans="2:13">
      <c r="B96" s="8"/>
      <c r="C96" s="8"/>
      <c r="D96" s="33"/>
      <c r="G96" s="34"/>
      <c r="H96" s="34"/>
      <c r="I96" s="38"/>
      <c r="J96" s="39"/>
      <c r="K96" s="40"/>
      <c r="L96" s="39"/>
      <c r="M96" s="41"/>
    </row>
    <row r="97" s="5" customFormat="1" spans="2:13">
      <c r="B97" s="8"/>
      <c r="C97" s="8"/>
      <c r="D97" s="33"/>
      <c r="G97" s="34"/>
      <c r="H97" s="34"/>
      <c r="I97" s="38"/>
      <c r="J97" s="39"/>
      <c r="K97" s="40"/>
      <c r="L97" s="39"/>
      <c r="M97" s="41"/>
    </row>
    <row r="98" s="5" customFormat="1" spans="2:13">
      <c r="B98" s="8"/>
      <c r="C98" s="8"/>
      <c r="D98" s="33"/>
      <c r="G98" s="34"/>
      <c r="H98" s="34"/>
      <c r="I98" s="38"/>
      <c r="J98" s="39"/>
      <c r="K98" s="40"/>
      <c r="L98" s="39"/>
      <c r="M98" s="41"/>
    </row>
    <row r="99" s="5" customFormat="1" spans="2:13">
      <c r="B99" s="8"/>
      <c r="C99" s="8"/>
      <c r="D99" s="33"/>
      <c r="G99" s="34"/>
      <c r="H99" s="34"/>
      <c r="I99" s="38"/>
      <c r="J99" s="39"/>
      <c r="K99" s="40"/>
      <c r="L99" s="39"/>
      <c r="M99" s="41"/>
    </row>
    <row r="100" s="5" customFormat="1" spans="2:13">
      <c r="B100" s="8"/>
      <c r="C100" s="8"/>
      <c r="D100" s="33"/>
      <c r="G100" s="34"/>
      <c r="H100" s="34"/>
      <c r="I100" s="38"/>
      <c r="J100" s="39"/>
      <c r="K100" s="40"/>
      <c r="L100" s="39"/>
      <c r="M100" s="41"/>
    </row>
    <row r="101" s="5" customFormat="1" spans="2:13">
      <c r="B101" s="8"/>
      <c r="C101" s="8"/>
      <c r="D101" s="33"/>
      <c r="G101" s="34"/>
      <c r="H101" s="34"/>
      <c r="I101" s="38"/>
      <c r="J101" s="39"/>
      <c r="K101" s="40"/>
      <c r="L101" s="39"/>
      <c r="M101" s="41"/>
    </row>
    <row r="102" s="5" customFormat="1" spans="2:13">
      <c r="B102" s="8"/>
      <c r="C102" s="8"/>
      <c r="D102" s="33"/>
      <c r="G102" s="34"/>
      <c r="H102" s="34"/>
      <c r="I102" s="38"/>
      <c r="J102" s="39"/>
      <c r="K102" s="40"/>
      <c r="L102" s="39"/>
      <c r="M102" s="41"/>
    </row>
    <row r="103" s="5" customFormat="1" spans="2:13">
      <c r="B103" s="8"/>
      <c r="C103" s="8"/>
      <c r="D103" s="33"/>
      <c r="G103" s="34"/>
      <c r="H103" s="34"/>
      <c r="I103" s="38"/>
      <c r="J103" s="39"/>
      <c r="K103" s="40"/>
      <c r="L103" s="39"/>
      <c r="M103" s="41"/>
    </row>
  </sheetData>
  <autoFilter ref="A4:N28">
    <filterColumn colId="10">
      <customFilters>
        <customFilter operator="equal" val="是"/>
      </customFilters>
    </filterColumn>
    <extLst/>
  </autoFilter>
  <mergeCells count="2">
    <mergeCell ref="A1:B1"/>
    <mergeCell ref="A2:N2"/>
  </mergeCells>
  <conditionalFormatting sqref="B29:B103 D29:M103">
    <cfRule type="expression" dxfId="0" priority="1">
      <formula>#REF!&lt;&gt;""</formula>
    </cfRule>
  </conditionalFormatting>
  <printOptions horizontalCentered="1"/>
  <pageMargins left="0.314583333333333" right="0.0388888888888889" top="0.236111111111111" bottom="0.314583333333333" header="0.236111111111111" footer="0.298611111111111"/>
  <pageSetup paperSize="9" scale="72" fitToHeight="0" orientation="landscape"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F20" sqref="F20"/>
    </sheetView>
  </sheetViews>
  <sheetFormatPr defaultColWidth="9" defaultRowHeight="13.5" outlineLevelCol="7"/>
  <cols>
    <col min="2" max="2" width="36.2583333333333" customWidth="1"/>
    <col min="3" max="3" width="29.2583333333333" customWidth="1"/>
    <col min="5" max="5" width="17.7583333333333" customWidth="1"/>
    <col min="6" max="6" width="33.7583333333333" customWidth="1"/>
    <col min="7" max="7" width="16.7583333333333" customWidth="1"/>
    <col min="8" max="8" width="10.7583333333333" customWidth="1"/>
  </cols>
  <sheetData>
    <row r="1" spans="1:7">
      <c r="A1" t="s">
        <v>2</v>
      </c>
      <c r="B1" t="s">
        <v>1734</v>
      </c>
      <c r="C1" t="s">
        <v>1735</v>
      </c>
      <c r="E1" t="s">
        <v>1734</v>
      </c>
      <c r="F1" t="s">
        <v>1735</v>
      </c>
      <c r="G1" t="s">
        <v>1736</v>
      </c>
    </row>
    <row r="2" spans="1:8">
      <c r="A2">
        <v>1</v>
      </c>
      <c r="B2" t="s">
        <v>1737</v>
      </c>
      <c r="C2" t="s">
        <v>180</v>
      </c>
      <c r="D2" t="str">
        <f>MATCH(B2,B:B,0)&amp;":"&amp;MATCH(B2,B:B,0)+COUNTIFS($B$2:$B$43,B2)-1</f>
        <v>2:13</v>
      </c>
      <c r="E2" t="s">
        <v>32</v>
      </c>
      <c r="F2" t="s">
        <v>180</v>
      </c>
      <c r="G2" t="s">
        <v>1737</v>
      </c>
      <c r="H2" t="str">
        <f>"C"&amp;MATCH(G2,B:B,0)&amp;":C"&amp;MATCH(G2,B:B,0)+COUNTIFS($B$2:$B$43,G2)-1</f>
        <v>C2:C13</v>
      </c>
    </row>
    <row r="3" spans="1:8">
      <c r="A3">
        <v>2</v>
      </c>
      <c r="B3" t="s">
        <v>1737</v>
      </c>
      <c r="C3" t="s">
        <v>681</v>
      </c>
      <c r="D3" t="str">
        <f t="shared" ref="D3:D14" si="0">MATCH(B3,B:B,0)&amp;":"&amp;MATCH(B3,B:B,0)+COUNTIFS($B$2:$B$43,B3)-1</f>
        <v>2:13</v>
      </c>
      <c r="E3" t="s">
        <v>32</v>
      </c>
      <c r="F3" t="s">
        <v>681</v>
      </c>
      <c r="G3" t="s">
        <v>1738</v>
      </c>
      <c r="H3" t="str">
        <f t="shared" ref="H3:H9" si="1">"C"&amp;MATCH(G3,B:B,0)&amp;":C"&amp;MATCH(G3,B:B,0)+COUNTIFS($B$2:$B$43,G3)-1</f>
        <v>C14:C24</v>
      </c>
    </row>
    <row r="4" spans="1:8">
      <c r="A4">
        <v>3</v>
      </c>
      <c r="B4" t="s">
        <v>1737</v>
      </c>
      <c r="C4" t="s">
        <v>644</v>
      </c>
      <c r="D4" t="str">
        <f t="shared" si="0"/>
        <v>2:13</v>
      </c>
      <c r="E4" t="s">
        <v>32</v>
      </c>
      <c r="F4" t="s">
        <v>644</v>
      </c>
      <c r="G4" t="s">
        <v>1739</v>
      </c>
      <c r="H4" t="str">
        <f t="shared" si="1"/>
        <v>C25:C36</v>
      </c>
    </row>
    <row r="5" spans="1:8">
      <c r="A5">
        <v>4</v>
      </c>
      <c r="B5" t="s">
        <v>1737</v>
      </c>
      <c r="C5" t="s">
        <v>185</v>
      </c>
      <c r="D5" t="str">
        <f t="shared" si="0"/>
        <v>2:13</v>
      </c>
      <c r="E5" t="s">
        <v>32</v>
      </c>
      <c r="F5" t="s">
        <v>185</v>
      </c>
      <c r="G5" t="s">
        <v>1740</v>
      </c>
      <c r="H5" t="str">
        <f t="shared" si="1"/>
        <v>C37:C37</v>
      </c>
    </row>
    <row r="6" spans="1:8">
      <c r="A6">
        <v>5</v>
      </c>
      <c r="B6" t="s">
        <v>1737</v>
      </c>
      <c r="C6" t="s">
        <v>1741</v>
      </c>
      <c r="D6" t="str">
        <f t="shared" si="0"/>
        <v>2:13</v>
      </c>
      <c r="E6" t="s">
        <v>32</v>
      </c>
      <c r="F6" t="s">
        <v>1741</v>
      </c>
      <c r="G6" t="s">
        <v>1742</v>
      </c>
      <c r="H6" t="str">
        <f t="shared" si="1"/>
        <v>C38:C38</v>
      </c>
    </row>
    <row r="7" spans="1:8">
      <c r="A7">
        <v>6</v>
      </c>
      <c r="B7" t="s">
        <v>1737</v>
      </c>
      <c r="C7" t="s">
        <v>1743</v>
      </c>
      <c r="D7" t="str">
        <f t="shared" si="0"/>
        <v>2:13</v>
      </c>
      <c r="E7" t="s">
        <v>32</v>
      </c>
      <c r="F7" t="s">
        <v>1743</v>
      </c>
      <c r="G7" t="s">
        <v>1744</v>
      </c>
      <c r="H7" t="str">
        <f t="shared" si="1"/>
        <v>C39:C40</v>
      </c>
    </row>
    <row r="8" spans="1:8">
      <c r="A8">
        <v>7</v>
      </c>
      <c r="B8" t="s">
        <v>1737</v>
      </c>
      <c r="C8" t="s">
        <v>190</v>
      </c>
      <c r="D8" t="str">
        <f t="shared" si="0"/>
        <v>2:13</v>
      </c>
      <c r="E8" t="s">
        <v>32</v>
      </c>
      <c r="F8" t="s">
        <v>190</v>
      </c>
      <c r="G8" t="s">
        <v>1745</v>
      </c>
      <c r="H8" t="str">
        <f t="shared" si="1"/>
        <v>C41:C41</v>
      </c>
    </row>
    <row r="9" spans="1:8">
      <c r="A9">
        <v>8</v>
      </c>
      <c r="B9" t="s">
        <v>1737</v>
      </c>
      <c r="C9" t="s">
        <v>1746</v>
      </c>
      <c r="D9" t="str">
        <f t="shared" si="0"/>
        <v>2:13</v>
      </c>
      <c r="E9" t="s">
        <v>32</v>
      </c>
      <c r="F9" t="s">
        <v>1746</v>
      </c>
      <c r="G9" t="s">
        <v>1747</v>
      </c>
      <c r="H9" t="str">
        <f t="shared" si="1"/>
        <v>C42:C43</v>
      </c>
    </row>
    <row r="10" spans="1:8">
      <c r="A10">
        <v>9</v>
      </c>
      <c r="B10" t="s">
        <v>1737</v>
      </c>
      <c r="C10" t="s">
        <v>718</v>
      </c>
      <c r="D10" t="str">
        <f t="shared" si="0"/>
        <v>2:13</v>
      </c>
      <c r="E10" t="s">
        <v>32</v>
      </c>
      <c r="F10" t="s">
        <v>718</v>
      </c>
      <c r="G10" s="1" t="s">
        <v>32</v>
      </c>
      <c r="H10" s="1" t="str">
        <f>"F"&amp;MATCH(G10,E:E,0)&amp;":F"&amp;MATCH(G10,E:E,0)+COUNTIFS($E$2:$E$43,G10)-1</f>
        <v>F2:F13</v>
      </c>
    </row>
    <row r="11" spans="1:8">
      <c r="A11">
        <v>10</v>
      </c>
      <c r="B11" t="s">
        <v>1737</v>
      </c>
      <c r="C11" t="s">
        <v>669</v>
      </c>
      <c r="D11" t="str">
        <f t="shared" si="0"/>
        <v>2:13</v>
      </c>
      <c r="E11" t="s">
        <v>32</v>
      </c>
      <c r="F11" t="s">
        <v>637</v>
      </c>
      <c r="G11" s="1" t="s">
        <v>78</v>
      </c>
      <c r="H11" s="1" t="str">
        <f>"F"&amp;MATCH(G11,E:E,0)&amp;":F"&amp;MATCH(G11,E:E,0)+COUNTIFS($E$2:$E$43,G11)-1</f>
        <v>F14:F24</v>
      </c>
    </row>
    <row r="12" spans="1:8">
      <c r="A12">
        <v>11</v>
      </c>
      <c r="B12" t="s">
        <v>1737</v>
      </c>
      <c r="C12" t="s">
        <v>637</v>
      </c>
      <c r="D12" t="str">
        <f t="shared" si="0"/>
        <v>2:13</v>
      </c>
      <c r="E12" t="s">
        <v>32</v>
      </c>
      <c r="F12" t="s">
        <v>648</v>
      </c>
      <c r="G12" s="1" t="s">
        <v>277</v>
      </c>
      <c r="H12" s="1" t="str">
        <f>"F"&amp;MATCH(G12,E:E,0)&amp;":F"&amp;MATCH(G12,E:E,0)+COUNTIFS($E$2:$E$43,G12)-1</f>
        <v>F25:F36</v>
      </c>
    </row>
    <row r="13" spans="1:8">
      <c r="A13">
        <v>12</v>
      </c>
      <c r="B13" t="s">
        <v>1737</v>
      </c>
      <c r="C13" t="s">
        <v>648</v>
      </c>
      <c r="D13" t="str">
        <f t="shared" si="0"/>
        <v>2:13</v>
      </c>
      <c r="E13" t="s">
        <v>32</v>
      </c>
      <c r="F13" t="s">
        <v>1748</v>
      </c>
      <c r="G13" s="1" t="s">
        <v>261</v>
      </c>
      <c r="H13" s="1" t="str">
        <f>"F"&amp;MATCH(G13,E:E,0)&amp;":F"&amp;MATCH(G13,E:E,0)+COUNTIFS($E$2:$E$43,G13)-1</f>
        <v>F37:F38</v>
      </c>
    </row>
    <row r="14" spans="1:6">
      <c r="A14">
        <v>13</v>
      </c>
      <c r="B14" t="s">
        <v>1738</v>
      </c>
      <c r="C14" t="s">
        <v>761</v>
      </c>
      <c r="D14" t="str">
        <f t="shared" si="0"/>
        <v>14:24</v>
      </c>
      <c r="E14" t="s">
        <v>78</v>
      </c>
      <c r="F14" t="s">
        <v>761</v>
      </c>
    </row>
    <row r="15" spans="1:6">
      <c r="A15">
        <v>14</v>
      </c>
      <c r="B15" t="s">
        <v>1738</v>
      </c>
      <c r="C15" t="s">
        <v>753</v>
      </c>
      <c r="D15" t="str">
        <f t="shared" ref="D15:D43" si="2">MATCH(B15,B:B,0)&amp;":"&amp;MATCH(B15,B:B,0)+COUNTIFS($B$2:$B$43,B15)-1</f>
        <v>14:24</v>
      </c>
      <c r="E15" t="s">
        <v>78</v>
      </c>
      <c r="F15" t="s">
        <v>753</v>
      </c>
    </row>
    <row r="16" spans="1:6">
      <c r="A16">
        <v>15</v>
      </c>
      <c r="B16" t="s">
        <v>1738</v>
      </c>
      <c r="C16" t="s">
        <v>745</v>
      </c>
      <c r="D16" t="str">
        <f t="shared" si="2"/>
        <v>14:24</v>
      </c>
      <c r="E16" t="s">
        <v>78</v>
      </c>
      <c r="F16" t="s">
        <v>745</v>
      </c>
    </row>
    <row r="17" spans="1:6">
      <c r="A17">
        <v>16</v>
      </c>
      <c r="B17" t="s">
        <v>1738</v>
      </c>
      <c r="C17" t="s">
        <v>1749</v>
      </c>
      <c r="D17" t="str">
        <f t="shared" si="2"/>
        <v>14:24</v>
      </c>
      <c r="E17" t="s">
        <v>78</v>
      </c>
      <c r="F17" t="s">
        <v>1749</v>
      </c>
    </row>
    <row r="18" spans="1:6">
      <c r="A18">
        <v>17</v>
      </c>
      <c r="B18" t="s">
        <v>1738</v>
      </c>
      <c r="C18" t="s">
        <v>241</v>
      </c>
      <c r="D18" t="str">
        <f t="shared" si="2"/>
        <v>14:24</v>
      </c>
      <c r="E18" t="s">
        <v>78</v>
      </c>
      <c r="F18" t="s">
        <v>241</v>
      </c>
    </row>
    <row r="19" spans="1:6">
      <c r="A19">
        <v>18</v>
      </c>
      <c r="B19" t="s">
        <v>1738</v>
      </c>
      <c r="C19" t="s">
        <v>520</v>
      </c>
      <c r="D19" t="str">
        <f t="shared" si="2"/>
        <v>14:24</v>
      </c>
      <c r="E19" t="s">
        <v>78</v>
      </c>
      <c r="F19" t="s">
        <v>520</v>
      </c>
    </row>
    <row r="20" spans="1:6">
      <c r="A20">
        <v>19</v>
      </c>
      <c r="B20" t="s">
        <v>1738</v>
      </c>
      <c r="C20" t="s">
        <v>1750</v>
      </c>
      <c r="D20" t="str">
        <f t="shared" si="2"/>
        <v>14:24</v>
      </c>
      <c r="E20" t="s">
        <v>78</v>
      </c>
      <c r="F20" t="s">
        <v>1750</v>
      </c>
    </row>
    <row r="21" spans="1:6">
      <c r="A21">
        <v>20</v>
      </c>
      <c r="B21" t="s">
        <v>1738</v>
      </c>
      <c r="C21" t="s">
        <v>733</v>
      </c>
      <c r="D21" t="str">
        <f t="shared" si="2"/>
        <v>14:24</v>
      </c>
      <c r="E21" t="s">
        <v>78</v>
      </c>
      <c r="F21" t="s">
        <v>733</v>
      </c>
    </row>
    <row r="22" spans="1:6">
      <c r="A22">
        <v>21</v>
      </c>
      <c r="B22" t="s">
        <v>1738</v>
      </c>
      <c r="C22" t="s">
        <v>736</v>
      </c>
      <c r="D22" t="str">
        <f t="shared" si="2"/>
        <v>14:24</v>
      </c>
      <c r="E22" t="s">
        <v>78</v>
      </c>
      <c r="F22" t="s">
        <v>736</v>
      </c>
    </row>
    <row r="23" spans="1:6">
      <c r="A23">
        <v>22</v>
      </c>
      <c r="B23" t="s">
        <v>1738</v>
      </c>
      <c r="C23" t="s">
        <v>742</v>
      </c>
      <c r="D23" t="str">
        <f t="shared" si="2"/>
        <v>14:24</v>
      </c>
      <c r="E23" t="s">
        <v>78</v>
      </c>
      <c r="F23" t="s">
        <v>742</v>
      </c>
    </row>
    <row r="24" spans="1:6">
      <c r="A24">
        <v>23</v>
      </c>
      <c r="B24" t="s">
        <v>1738</v>
      </c>
      <c r="C24" t="s">
        <v>1751</v>
      </c>
      <c r="D24" t="str">
        <f t="shared" si="2"/>
        <v>14:24</v>
      </c>
      <c r="E24" t="s">
        <v>78</v>
      </c>
      <c r="F24" t="s">
        <v>1752</v>
      </c>
    </row>
    <row r="25" spans="1:6">
      <c r="A25">
        <v>24</v>
      </c>
      <c r="B25" t="s">
        <v>1739</v>
      </c>
      <c r="C25" t="s">
        <v>1562</v>
      </c>
      <c r="D25" t="str">
        <f t="shared" si="2"/>
        <v>25:36</v>
      </c>
      <c r="E25" t="s">
        <v>277</v>
      </c>
      <c r="F25" t="s">
        <v>1562</v>
      </c>
    </row>
    <row r="26" spans="1:6">
      <c r="A26">
        <v>25</v>
      </c>
      <c r="B26" t="s">
        <v>1739</v>
      </c>
      <c r="C26" t="s">
        <v>1753</v>
      </c>
      <c r="D26" t="str">
        <f t="shared" si="2"/>
        <v>25:36</v>
      </c>
      <c r="E26" t="s">
        <v>277</v>
      </c>
      <c r="F26" t="s">
        <v>1753</v>
      </c>
    </row>
    <row r="27" spans="1:6">
      <c r="A27">
        <v>26</v>
      </c>
      <c r="B27" t="s">
        <v>1739</v>
      </c>
      <c r="C27" t="s">
        <v>568</v>
      </c>
      <c r="D27" t="str">
        <f t="shared" si="2"/>
        <v>25:36</v>
      </c>
      <c r="E27" t="s">
        <v>277</v>
      </c>
      <c r="F27" t="s">
        <v>568</v>
      </c>
    </row>
    <row r="28" spans="1:6">
      <c r="A28">
        <v>27</v>
      </c>
      <c r="B28" t="s">
        <v>1739</v>
      </c>
      <c r="C28" t="s">
        <v>1754</v>
      </c>
      <c r="D28" t="str">
        <f t="shared" si="2"/>
        <v>25:36</v>
      </c>
      <c r="E28" t="s">
        <v>277</v>
      </c>
      <c r="F28" t="s">
        <v>1755</v>
      </c>
    </row>
    <row r="29" spans="1:6">
      <c r="A29">
        <v>28</v>
      </c>
      <c r="B29" t="s">
        <v>1739</v>
      </c>
      <c r="C29" t="s">
        <v>1755</v>
      </c>
      <c r="D29" t="str">
        <f t="shared" si="2"/>
        <v>25:36</v>
      </c>
      <c r="E29" t="s">
        <v>277</v>
      </c>
      <c r="F29" t="s">
        <v>1756</v>
      </c>
    </row>
    <row r="30" spans="1:6">
      <c r="A30">
        <v>29</v>
      </c>
      <c r="B30" t="s">
        <v>1739</v>
      </c>
      <c r="C30" t="s">
        <v>1756</v>
      </c>
      <c r="D30" t="str">
        <f t="shared" si="2"/>
        <v>25:36</v>
      </c>
      <c r="E30" t="s">
        <v>277</v>
      </c>
      <c r="F30" t="s">
        <v>1262</v>
      </c>
    </row>
    <row r="31" spans="1:6">
      <c r="A31">
        <v>30</v>
      </c>
      <c r="B31" t="s">
        <v>1739</v>
      </c>
      <c r="C31" t="s">
        <v>1262</v>
      </c>
      <c r="D31" t="str">
        <f t="shared" si="2"/>
        <v>25:36</v>
      </c>
      <c r="E31" t="s">
        <v>277</v>
      </c>
      <c r="F31" t="s">
        <v>1757</v>
      </c>
    </row>
    <row r="32" spans="1:6">
      <c r="A32">
        <v>31</v>
      </c>
      <c r="B32" t="s">
        <v>1739</v>
      </c>
      <c r="C32" t="s">
        <v>1757</v>
      </c>
      <c r="D32" t="str">
        <f t="shared" si="2"/>
        <v>25:36</v>
      </c>
      <c r="E32" t="s">
        <v>277</v>
      </c>
      <c r="F32" t="s">
        <v>1758</v>
      </c>
    </row>
    <row r="33" spans="1:6">
      <c r="A33">
        <v>32</v>
      </c>
      <c r="B33" t="s">
        <v>1739</v>
      </c>
      <c r="C33" t="s">
        <v>1758</v>
      </c>
      <c r="D33" t="str">
        <f t="shared" si="2"/>
        <v>25:36</v>
      </c>
      <c r="E33" t="s">
        <v>277</v>
      </c>
      <c r="F33" t="s">
        <v>589</v>
      </c>
    </row>
    <row r="34" spans="1:6">
      <c r="A34">
        <v>33</v>
      </c>
      <c r="B34" t="s">
        <v>1739</v>
      </c>
      <c r="C34" t="s">
        <v>589</v>
      </c>
      <c r="D34" t="str">
        <f t="shared" si="2"/>
        <v>25:36</v>
      </c>
      <c r="E34" t="s">
        <v>277</v>
      </c>
      <c r="F34" t="s">
        <v>1759</v>
      </c>
    </row>
    <row r="35" spans="1:6">
      <c r="A35">
        <v>34</v>
      </c>
      <c r="B35" t="s">
        <v>1739</v>
      </c>
      <c r="C35" t="s">
        <v>1759</v>
      </c>
      <c r="D35" t="str">
        <f t="shared" si="2"/>
        <v>25:36</v>
      </c>
      <c r="E35" t="s">
        <v>277</v>
      </c>
      <c r="F35" t="s">
        <v>1760</v>
      </c>
    </row>
    <row r="36" spans="1:6">
      <c r="A36">
        <v>35</v>
      </c>
      <c r="B36" t="s">
        <v>1739</v>
      </c>
      <c r="C36" t="s">
        <v>1760</v>
      </c>
      <c r="D36" t="str">
        <f t="shared" si="2"/>
        <v>25:36</v>
      </c>
      <c r="E36" t="s">
        <v>277</v>
      </c>
      <c r="F36" t="s">
        <v>1569</v>
      </c>
    </row>
    <row r="37" spans="1:6">
      <c r="A37">
        <v>36</v>
      </c>
      <c r="B37" t="s">
        <v>1740</v>
      </c>
      <c r="C37" t="s">
        <v>1569</v>
      </c>
      <c r="D37" t="str">
        <f t="shared" si="2"/>
        <v>37:37</v>
      </c>
      <c r="E37" t="s">
        <v>261</v>
      </c>
      <c r="F37" t="s">
        <v>1761</v>
      </c>
    </row>
    <row r="38" spans="1:6">
      <c r="A38">
        <v>37</v>
      </c>
      <c r="B38" t="s">
        <v>1742</v>
      </c>
      <c r="C38" t="s">
        <v>601</v>
      </c>
      <c r="D38" t="str">
        <f t="shared" si="2"/>
        <v>38:38</v>
      </c>
      <c r="E38" t="s">
        <v>261</v>
      </c>
      <c r="F38" t="s">
        <v>1762</v>
      </c>
    </row>
    <row r="39" spans="1:4">
      <c r="A39">
        <v>38</v>
      </c>
      <c r="B39" t="s">
        <v>1744</v>
      </c>
      <c r="C39" t="s">
        <v>1761</v>
      </c>
      <c r="D39" t="str">
        <f t="shared" si="2"/>
        <v>39:40</v>
      </c>
    </row>
    <row r="40" spans="1:4">
      <c r="A40">
        <v>39</v>
      </c>
      <c r="B40" t="s">
        <v>1744</v>
      </c>
      <c r="C40" t="s">
        <v>1762</v>
      </c>
      <c r="D40" t="str">
        <f t="shared" si="2"/>
        <v>39:40</v>
      </c>
    </row>
    <row r="41" spans="1:4">
      <c r="A41">
        <v>40</v>
      </c>
      <c r="B41" t="s">
        <v>1745</v>
      </c>
      <c r="C41" t="s">
        <v>1763</v>
      </c>
      <c r="D41" t="str">
        <f t="shared" si="2"/>
        <v>41:41</v>
      </c>
    </row>
    <row r="42" spans="1:4">
      <c r="A42">
        <v>41</v>
      </c>
      <c r="B42" t="s">
        <v>1747</v>
      </c>
      <c r="C42" t="s">
        <v>1764</v>
      </c>
      <c r="D42" t="str">
        <f t="shared" si="2"/>
        <v>42:43</v>
      </c>
    </row>
    <row r="43" spans="1:4">
      <c r="A43">
        <v>42</v>
      </c>
      <c r="B43" t="s">
        <v>1747</v>
      </c>
      <c r="C43" t="s">
        <v>335</v>
      </c>
      <c r="D43" t="str">
        <f t="shared" si="2"/>
        <v>42:43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金平区农业农村和水务局</vt:lpstr>
      <vt:lpstr>简版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梓佳</cp:lastModifiedBy>
  <dcterms:created xsi:type="dcterms:W3CDTF">2006-09-14T11:21:00Z</dcterms:created>
  <cp:lastPrinted>2022-11-10T08:05:00Z</cp:lastPrinted>
  <dcterms:modified xsi:type="dcterms:W3CDTF">2022-12-15T02:45:44Z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7D875D50A10B4F2BA7740A24E54EA9AD</vt:lpwstr>
  </property>
</Properties>
</file>